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nhs.sharepoint.com/sites/PDU-Wessex/Shared Documents/South East PDU Collaboration/2. SE Relocation/SE Relocation Webpage documents/SE Relocation Webpage master documents/"/>
    </mc:Choice>
  </mc:AlternateContent>
  <xr:revisionPtr revIDLastSave="5" documentId="8_{E4CA160B-4334-4B8B-B6C2-7A62F19E020D}" xr6:coauthVersionLast="47" xr6:coauthVersionMax="47" xr10:uidLastSave="{BD29248A-C7AA-48A7-87C0-94C9CDD16535}"/>
  <bookViews>
    <workbookView xWindow="28680" yWindow="-16320" windowWidth="29040" windowHeight="15720" xr2:uid="{CC13D740-271A-4851-A272-BEFEA66AE869}"/>
  </bookViews>
  <sheets>
    <sheet name="Excess Mileage Form" sheetId="1" r:id="rId1"/>
    <sheet name="Background data" sheetId="2" r:id="rId2"/>
  </sheets>
  <definedNames>
    <definedName name="_xlnm.Print_Area" localSheetId="0">'Excess Mileage Form'!$A$1:$R$70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c r="I21" i="1"/>
  <c r="J21" i="1"/>
  <c r="I22" i="1"/>
  <c r="J22" i="1"/>
  <c r="O48" i="1" l="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P68" i="1"/>
  <c r="F67" i="1"/>
  <c r="P54" i="1"/>
  <c r="P69" i="1" s="1"/>
  <c r="K48" i="1"/>
  <c r="J48" i="1"/>
  <c r="I48" i="1"/>
  <c r="K47" i="1"/>
  <c r="J47" i="1"/>
  <c r="I47" i="1"/>
  <c r="K46" i="1"/>
  <c r="J46" i="1"/>
  <c r="I46" i="1"/>
  <c r="K45" i="1"/>
  <c r="J45" i="1"/>
  <c r="I45" i="1"/>
  <c r="K44" i="1"/>
  <c r="J44" i="1"/>
  <c r="I44" i="1"/>
  <c r="K43" i="1"/>
  <c r="J43" i="1"/>
  <c r="I43" i="1"/>
  <c r="K42" i="1"/>
  <c r="J42" i="1"/>
  <c r="I42" i="1"/>
  <c r="K41" i="1"/>
  <c r="J41" i="1"/>
  <c r="I41" i="1"/>
  <c r="K40" i="1"/>
  <c r="J40" i="1"/>
  <c r="I40" i="1"/>
  <c r="K39" i="1"/>
  <c r="J39" i="1"/>
  <c r="I39" i="1"/>
  <c r="K38" i="1"/>
  <c r="J38" i="1"/>
  <c r="I38" i="1"/>
  <c r="K37" i="1"/>
  <c r="J37" i="1"/>
  <c r="I37" i="1"/>
  <c r="K36" i="1"/>
  <c r="J36" i="1"/>
  <c r="I36" i="1"/>
  <c r="K35" i="1"/>
  <c r="J35" i="1"/>
  <c r="I35" i="1"/>
  <c r="K34" i="1"/>
  <c r="J34" i="1"/>
  <c r="I34" i="1"/>
  <c r="K33" i="1"/>
  <c r="J33" i="1"/>
  <c r="I33" i="1"/>
  <c r="K32" i="1"/>
  <c r="J32" i="1"/>
  <c r="I32" i="1"/>
  <c r="K31" i="1"/>
  <c r="J31" i="1"/>
  <c r="I31" i="1"/>
  <c r="K30" i="1"/>
  <c r="J30" i="1"/>
  <c r="I30" i="1"/>
  <c r="K29" i="1"/>
  <c r="J29" i="1"/>
  <c r="I29" i="1"/>
  <c r="K28" i="1"/>
  <c r="J28" i="1"/>
  <c r="I28" i="1"/>
  <c r="K27" i="1"/>
  <c r="J27" i="1"/>
  <c r="I27" i="1"/>
  <c r="K26" i="1"/>
  <c r="J26" i="1"/>
  <c r="I26" i="1"/>
  <c r="K25" i="1"/>
  <c r="J25" i="1"/>
  <c r="I25" i="1"/>
  <c r="K24" i="1"/>
  <c r="J24" i="1"/>
  <c r="I24" i="1"/>
  <c r="K23" i="1"/>
  <c r="J23" i="1"/>
  <c r="I23" i="1"/>
  <c r="K22" i="1"/>
  <c r="K21" i="1"/>
  <c r="K20" i="1"/>
  <c r="F66" i="1" l="1"/>
  <c r="P66" i="1" s="1"/>
  <c r="F65" i="1"/>
  <c r="P65" i="1" s="1"/>
  <c r="P67" i="1"/>
  <c r="F64" i="1"/>
  <c r="P64" i="1" s="1"/>
  <c r="P70" i="1" l="1"/>
</calcChain>
</file>

<file path=xl/sharedStrings.xml><?xml version="1.0" encoding="utf-8"?>
<sst xmlns="http://schemas.openxmlformats.org/spreadsheetml/2006/main" count="162" uniqueCount="154">
  <si>
    <t>Excess Mileage Expenses Claim Form</t>
  </si>
  <si>
    <t>Surname</t>
  </si>
  <si>
    <t>Grade</t>
  </si>
  <si>
    <t>Forename(s)</t>
  </si>
  <si>
    <t>Programme</t>
  </si>
  <si>
    <t>Payroll number</t>
  </si>
  <si>
    <t>Contact tel number</t>
  </si>
  <si>
    <t>Car registration</t>
  </si>
  <si>
    <t>Email address</t>
  </si>
  <si>
    <t>Home Address</t>
  </si>
  <si>
    <t>Date of journey</t>
  </si>
  <si>
    <t>Destination</t>
  </si>
  <si>
    <t>Total mileage</t>
  </si>
  <si>
    <t>Motor vehicle</t>
  </si>
  <si>
    <t>Public transport</t>
  </si>
  <si>
    <t>Bicycle</t>
  </si>
  <si>
    <t>Cost</t>
  </si>
  <si>
    <t>3. Declaration</t>
  </si>
  <si>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</si>
  <si>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</si>
  <si>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</si>
  <si>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</si>
  <si>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</si>
  <si>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</si>
  <si>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</si>
  <si>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</si>
  <si>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</si>
  <si>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</si>
  <si>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</si>
  <si>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</si>
  <si>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</si>
  <si>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</si>
  <si>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</si>
  <si>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r>
      <t xml:space="preserve">1. </t>
    </r>
    <r>
      <rPr>
        <b/>
        <sz val="12"/>
        <color rgb="FF000000"/>
        <rFont val="Arial"/>
        <family val="2"/>
      </rPr>
      <t>Personal details</t>
    </r>
  </si>
  <si>
    <t xml:space="preserve">Do not include clinic mileage or study leave mileage in your claims. Please use one form per calendar month. Prior to completing this form, please ensure you are familiar with the NHSE(former HEE) Guidance here:
</t>
  </si>
  <si>
    <t>NHSE South East – Relocation Expenses and Excess Travel</t>
  </si>
  <si>
    <t>Employer Contact Details &amp; Notes</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</si>
  <si>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</si>
  <si>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</si>
  <si>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</si>
  <si>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</si>
  <si>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</si>
  <si>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</si>
  <si>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</si>
  <si>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</si>
  <si>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</si>
  <si>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</si>
  <si>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</si>
  <si>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</si>
  <si>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</si>
  <si>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</si>
  <si>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</si>
  <si>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</si>
  <si>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</si>
  <si>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</si>
  <si>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</si>
  <si>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</si>
  <si>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</si>
  <si>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</si>
  <si>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</si>
  <si>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</si>
  <si>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</si>
  <si>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</si>
  <si>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</si>
  <si>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</si>
  <si>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</si>
  <si>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</si>
  <si>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</si>
  <si>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</si>
  <si>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</si>
  <si>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</si>
  <si>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</si>
  <si>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</si>
  <si>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</si>
  <si>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</si>
  <si>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</si>
  <si>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</si>
  <si>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</si>
  <si>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</si>
  <si>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</si>
  <si>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</si>
  <si>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</si>
  <si>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</si>
  <si>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</si>
  <si>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</si>
  <si>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</si>
  <si>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</si>
  <si>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</si>
  <si>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</si>
  <si>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</si>
  <si>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</si>
  <si>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</si>
  <si>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</si>
  <si>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</si>
  <si>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</si>
  <si>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</si>
  <si>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</si>
  <si>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</si>
  <si>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</si>
  <si>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</si>
  <si>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</si>
  <si>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</si>
  <si>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</si>
  <si>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</si>
  <si>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</si>
  <si>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</si>
  <si>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</si>
  <si>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</si>
  <si>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</si>
  <si>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</si>
  <si>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</si>
  <si>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</si>
  <si>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</si>
  <si>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</si>
  <si>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</si>
  <si>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</si>
  <si>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</si>
  <si>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</si>
  <si>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</si>
  <si>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</si>
  <si>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</si>
  <si>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</si>
  <si>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</si>
  <si>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</si>
  <si>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</si>
  <si>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</si>
  <si>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</si>
  <si>
    <t>Rates of Reimbursement</t>
  </si>
  <si>
    <t xml:space="preserve">Motor mileage </t>
  </si>
  <si>
    <t xml:space="preserve">Public transport  </t>
  </si>
  <si>
    <t xml:space="preserve">Bicycle mileage </t>
  </si>
  <si>
    <r>
      <rPr>
        <sz val="12"/>
        <color rgb="FF000000"/>
        <rFont val="Arial"/>
        <family val="2"/>
      </rPr>
      <t>Please complete and return this form</t>
    </r>
    <r>
      <rPr>
        <sz val="12"/>
        <color rgb="FFC00000"/>
        <rFont val="Arial"/>
        <family val="2"/>
      </rPr>
      <t xml:space="preserve"> </t>
    </r>
    <r>
      <rPr>
        <sz val="12"/>
        <color rgb="FF000000"/>
        <rFont val="Arial"/>
        <family val="2"/>
      </rPr>
      <t xml:space="preserve">to your Trust's Relocation Team (contact details are also available here): </t>
    </r>
  </si>
  <si>
    <t>Excess mileage claim</t>
  </si>
  <si>
    <t>Oyster/ Contactless</t>
  </si>
  <si>
    <r>
      <rPr>
        <b/>
        <sz val="11"/>
        <color theme="1"/>
        <rFont val="Aptos Narrow"/>
        <family val="2"/>
        <scheme val="minor"/>
      </rPr>
      <t>Other expenses</t>
    </r>
    <r>
      <rPr>
        <sz val="11"/>
        <color theme="1"/>
        <rFont val="Aptos Narrow"/>
        <family val="2"/>
        <scheme val="minor"/>
      </rPr>
      <t xml:space="preserve">
</t>
    </r>
    <r>
      <rPr>
        <sz val="9"/>
        <color theme="1"/>
        <rFont val="Aptos Narrow"/>
        <family val="2"/>
        <scheme val="minor"/>
      </rPr>
      <t>(in line with regional flexibilities framework)</t>
    </r>
  </si>
  <si>
    <t>Peak Journey</t>
  </si>
  <si>
    <t>Off Peak Journey</t>
  </si>
  <si>
    <t>Peak Amount Paid</t>
  </si>
  <si>
    <t>Off Peak Amount Paid</t>
  </si>
  <si>
    <t>DartCharge /ULEZ /Congestion</t>
  </si>
  <si>
    <t>Adjustments</t>
  </si>
  <si>
    <t>Description of adjustment</t>
  </si>
  <si>
    <t>Amount</t>
  </si>
  <si>
    <t>Total Adjustment</t>
  </si>
  <si>
    <t>Total Oyster/Contactless Payments</t>
  </si>
  <si>
    <t>Oyster/Contactless Less Z1-3</t>
  </si>
  <si>
    <t>Total Adjustments</t>
  </si>
  <si>
    <r>
      <rPr>
        <sz val="11"/>
        <rFont val="Aptos Narrow"/>
        <family val="2"/>
        <scheme val="minor"/>
      </rPr>
      <t>I declare that the information I have given on this form is correct and complete and that I have not claimed elsewhere for the expenses detailed on this form. I confirm that the claims made on this form are compliant with the</t>
    </r>
    <r>
      <rPr>
        <u/>
        <sz val="11"/>
        <color theme="10"/>
        <rFont val="Aptos Narrow"/>
        <family val="2"/>
        <scheme val="minor"/>
      </rPr>
      <t xml:space="preserve"> NHS Terms and Conditions of Service Handbook.</t>
    </r>
    <r>
      <rPr>
        <sz val="11"/>
        <rFont val="Aptos Narrow"/>
        <family val="2"/>
        <scheme val="minor"/>
      </rPr>
      <t xml:space="preserve">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</si>
  <si>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  Excess mileage is the distance from your home address to your place of work, less 17 miles, each way. Claims are limited to a maximum of 53 excess miles each way.  
•  Please use one line of this form per journey.  
•  Please enter the total miles travelled into the Total Mileage columns (E-G). This form will calculate the reimbursement total for you. 
•  Oyster and Contactless payments within TFL Zones are paid less Z1-3, (currently £3.70 Peak and £3.00 Off Peak).  Please enter the total amount you have paid each way and the reimbursement amount will be calculated for you.  If you need to make any adjustments for Railcards, please enter into the Adjustments box below the Claim Details section. 
•  For Dart Charge, ULEZ or Congestion Zone charges, please select the relevant charge from the drop down list and enter in the cost.</t>
  </si>
  <si>
    <t>Peak</t>
  </si>
  <si>
    <t xml:space="preserve">Off-Peak </t>
  </si>
  <si>
    <t>Oyster and Contactless costs within TFL Zones Z1-3</t>
  </si>
  <si>
    <t xml:space="preserve"> </t>
  </si>
  <si>
    <t>In line with the NHS Terms And Conditions Of Service Handbook, Excess Mileage is reimbursed at 30p per mile for motor vehicles and public transport, and at 20p per mile for bicycles.  Resident Doctors appointed to a single training site are not eligible to claim Excess Mileage as they are expected to live within a reasonable commute of their place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</si>
</sst>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d/mm/yy;@"/>
    <numFmt numFmtId="165" formatCode="&quot;£&quot;#,##0.00"/>
    <numFmt numFmtId="166" formatCode="[$-809]dd\ mmmm\ yyyy;@"/>
  </numFmts>
  <fonts count="20" x14ac:knownFonts="1">
    <font>
      <sz val="11"/>
      <color theme="1"/>
      <name val="Aptos Narrow"/>
      <family val="2"/>
      <scheme val="minor"/>
    </font>
    <font>
      <b/>
      <sz val="14"/>
      <color rgb="FF2F5496"/>
      <name val="Arial"/>
      <family val="2"/>
    </font>
    <font>
      <u/>
      <sz val="11"/>
      <color theme="10"/>
      <name val="Aptos Narrow"/>
      <family val="2"/>
      <scheme val="minor"/>
    </font>
    <font>
      <sz val="12"/>
      <color theme="1"/>
      <name val="Arial"/>
      <family val="2"/>
    </font>
    <font>
      <sz val="11"/>
      <color theme="1"/>
      <name val="Arial"/>
      <family val="2"/>
    </font>
    <font>
      <b/>
      <sz val="12"/>
      <color theme="1"/>
      <name val="Arial"/>
      <family val="2"/>
    </font>
    <font>
      <b/>
      <sz val="12"/>
      <color rgb="FF000000"/>
      <name val="Arial"/>
      <family val="2"/>
    </font>
    <font>
      <sz val="8"/>
      <color theme="1"/>
      <name val="Arial"/>
      <family val="2"/>
    </font>
    <font>
      <sz val="12"/>
      <color rgb="FF000000"/>
      <name val="Arial"/>
      <family val="2"/>
    </font>
    <font>
      <sz val="12"/>
      <color rgb="FFC00000"/>
      <name val="Arial"/>
      <family val="2"/>
    </font>
    <font>
      <u/>
      <sz val="12"/>
      <color theme="10"/>
      <name val="Arial"/>
      <family val="2"/>
    </font>
    <font>
      <b/>
      <sz val="11"/>
      <color theme="1"/>
      <name val="Aptos Narrow"/>
      <family val="2"/>
      <scheme val="minor"/>
    </font>
    <font>
      <sz val="10"/>
      <color theme="1"/>
      <name val="Aptos Narrow"/>
      <family val="2"/>
      <scheme val="minor"/>
    </font>
    <font>
      <sz val="10"/>
      <name val="Arial"/>
      <family val="2"/>
    </font>
    <font>
      <sz val="12"/>
      <name val="Aptos Narrow"/>
      <family val="2"/>
      <scheme val="minor"/>
    </font>
    <font>
      <sz val="10"/>
      <color indexed="8"/>
      <name val="Arial"/>
      <family val="2"/>
    </font>
    <font>
      <sz val="12"/>
      <color theme="1"/>
      <name val="Aptos Narrow"/>
      <family val="2"/>
      <scheme val="minor"/>
    </font>
    <font>
      <sz val="9"/>
      <color theme="1"/>
      <name val="Aptos Narrow"/>
      <family val="2"/>
      <scheme val="minor"/>
    </font>
    <font>
      <b/>
      <sz val="12"/>
      <color theme="1"/>
      <name val="Aptos Narrow"/>
      <family val="2"/>
      <scheme val="minor"/>
    </font>
    <font>
      <sz val="11"/>
      <name val="Aptos Narrow"/>
      <family val="2"/>
      <scheme val="minor"/>
    </font>
  </fonts>
  <fills count="8">
    <fill>
      <patternFill patternType="none"/>
    </fill>
    <fill>
      <patternFill patternType="gray125"/>
    </fill>
    <fill>
      <patternFill patternType="solid">
        <fgColor rgb="FFDEEAF6"/>
        <bgColor indexed="64"/>
      </patternFill>
    </fill>
    <fill>
      <patternFill patternType="solid">
        <fgColor auto="1"/>
        <bgColor auto="1"/>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4999237037263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13" fillId="0" borderId="0"/>
    <xf numFmtId="0" fontId="15" fillId="0" borderId="0"/>
  </cellStyleXfs>
  <cellXfs count="186">
    <xf numFmtId="0" fontId="0" fillId="0" borderId="0" xfId="0"/>
    <xf numFmtId="2" fontId="3" fillId="0" borderId="1" xfId="0" applyNumberFormat="1" applyFont="1" applyBorder="1" applyAlignment="1">
      <alignment horizontal="left"/>
    </xf>
    <xf numFmtId="0" fontId="11" fillId="0" borderId="1" xfId="0" applyFont="1" applyBorder="1" applyProtection="1">
      <protection locked="0"/>
    </xf>
    <xf numFmtId="0" fontId="14" fillId="0" borderId="1" xfId="2" applyFont="1" applyBorder="1" applyAlignment="1" applyProtection="1">
      <alignment horizontal="left" vertical="center"/>
      <protection locked="0"/>
    </xf>
    <xf numFmtId="0" fontId="0" fillId="0" borderId="1" xfId="0" applyBorder="1" applyProtection="1">
      <protection locked="0"/>
    </xf>
    <xf numFmtId="0" fontId="14" fillId="0" borderId="1" xfId="2" applyFont="1" applyBorder="1" applyAlignment="1" applyProtection="1">
      <alignment vertical="center" wrapText="1"/>
      <protection locked="0"/>
    </xf>
    <xf numFmtId="0" fontId="0" fillId="0" borderId="0" xfId="0" applyProtection="1">
      <protection locked="0"/>
    </xf>
    <xf numFmtId="0" fontId="14" fillId="0" borderId="1" xfId="2" applyFont="1" applyBorder="1" applyAlignment="1" applyProtection="1">
      <alignment vertical="center"/>
      <protection locked="0"/>
    </xf>
    <xf numFmtId="0" fontId="14" fillId="0" borderId="1" xfId="3" applyFont="1" applyBorder="1" applyAlignment="1" applyProtection="1">
      <alignment vertical="center"/>
      <protection locked="0"/>
    </xf>
    <xf numFmtId="0" fontId="16" fillId="0" borderId="1" xfId="0" applyFont="1" applyBorder="1" applyAlignment="1" applyProtection="1">
      <alignment wrapText="1"/>
      <protection locked="0"/>
    </xf>
    <xf numFmtId="0" fontId="14" fillId="3" borderId="1" xfId="2" applyFont="1" applyFill="1" applyBorder="1" applyAlignment="1" applyProtection="1">
      <alignment vertical="center"/>
      <protection locked="0"/>
    </xf>
    <xf numFmtId="0" fontId="11" fillId="0" borderId="6" xfId="0" applyFont="1" applyBorder="1" applyProtection="1">
      <protection locked="0"/>
    </xf>
    <xf numFmtId="0" fontId="11" fillId="0" borderId="0" xfId="0" applyFont="1" applyProtection="1">
      <protection locked="0"/>
    </xf>
    <xf numFmtId="44" fontId="3" fillId="0" borderId="1" xfId="0" applyNumberFormat="1" applyFont="1" applyBorder="1"/>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2" fontId="12" fillId="0" borderId="15" xfId="0" applyNumberFormat="1" applyFont="1" applyBorder="1" applyProtection="1">
      <protection locked="0"/>
    </xf>
    <xf numFmtId="2" fontId="12" fillId="0" borderId="29" xfId="0" applyNumberFormat="1" applyFont="1" applyBorder="1" applyProtection="1">
      <protection locked="0"/>
    </xf>
    <xf numFmtId="2" fontId="12" fillId="0" borderId="16" xfId="0" applyNumberFormat="1" applyFont="1" applyBorder="1" applyProtection="1">
      <protection locked="0"/>
    </xf>
    <xf numFmtId="165" fontId="12" fillId="4" borderId="16" xfId="0" applyNumberFormat="1" applyFont="1" applyFill="1" applyBorder="1"/>
    <xf numFmtId="165" fontId="12" fillId="5" borderId="31" xfId="0" applyNumberFormat="1" applyFont="1" applyFill="1" applyBorder="1" applyProtection="1">
      <protection locked="0"/>
    </xf>
    <xf numFmtId="165" fontId="12" fillId="5" borderId="16" xfId="0" applyNumberFormat="1" applyFont="1" applyFill="1" applyBorder="1" applyProtection="1">
      <protection locked="0"/>
    </xf>
    <xf numFmtId="0" fontId="12" fillId="0" borderId="10" xfId="0" applyFont="1" applyBorder="1" applyAlignment="1" applyProtection="1">
      <alignment horizontal="center" vertical="center" wrapText="1"/>
      <protection locked="0"/>
    </xf>
    <xf numFmtId="165" fontId="12" fillId="0" borderId="28" xfId="0" applyNumberFormat="1" applyFont="1" applyBorder="1" applyAlignment="1" applyProtection="1">
      <alignment horizontal="center" vertical="center" wrapText="1"/>
      <protection locked="0"/>
    </xf>
    <xf numFmtId="2" fontId="12" fillId="0" borderId="32" xfId="0" applyNumberFormat="1" applyFont="1" applyBorder="1" applyProtection="1">
      <protection locked="0"/>
    </xf>
    <xf numFmtId="2" fontId="12" fillId="0" borderId="1" xfId="0" applyNumberFormat="1" applyFont="1" applyBorder="1" applyProtection="1">
      <protection locked="0"/>
    </xf>
    <xf numFmtId="2" fontId="12" fillId="0" borderId="33" xfId="0" applyNumberFormat="1" applyFont="1" applyBorder="1" applyProtection="1">
      <protection locked="0"/>
    </xf>
    <xf numFmtId="165" fontId="12" fillId="4" borderId="33" xfId="0" applyNumberFormat="1" applyFont="1" applyFill="1" applyBorder="1"/>
    <xf numFmtId="165" fontId="12" fillId="5" borderId="10" xfId="0" applyNumberFormat="1" applyFont="1" applyFill="1" applyBorder="1" applyProtection="1">
      <protection locked="0"/>
    </xf>
    <xf numFmtId="165" fontId="12" fillId="5" borderId="28" xfId="0" applyNumberFormat="1" applyFont="1" applyFill="1" applyBorder="1" applyProtection="1">
      <protection locked="0"/>
    </xf>
    <xf numFmtId="165" fontId="12" fillId="0" borderId="33"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left" vertical="center"/>
      <protection locked="0"/>
    </xf>
    <xf numFmtId="166" fontId="12" fillId="0" borderId="37" xfId="0" applyNumberFormat="1" applyFont="1" applyBorder="1" applyAlignment="1">
      <alignment horizontal="left"/>
    </xf>
    <xf numFmtId="166" fontId="12" fillId="0" borderId="3" xfId="0" applyNumberFormat="1" applyFont="1" applyBorder="1" applyAlignment="1">
      <alignment horizontal="left"/>
    </xf>
    <xf numFmtId="165" fontId="12" fillId="0" borderId="3" xfId="0" applyNumberFormat="1" applyFont="1" applyBorder="1" applyAlignment="1">
      <alignment horizontal="left"/>
    </xf>
    <xf numFmtId="165" fontId="12" fillId="0" borderId="4" xfId="0" applyNumberFormat="1" applyFont="1" applyBorder="1" applyAlignment="1">
      <alignment horizontal="left"/>
    </xf>
    <xf numFmtId="0" fontId="11" fillId="0" borderId="0" xfId="0" applyFont="1"/>
    <xf numFmtId="0" fontId="0" fillId="0" borderId="1" xfId="0" applyBorder="1"/>
    <xf numFmtId="2" fontId="0" fillId="0" borderId="1" xfId="0" applyNumberFormat="1" applyBorder="1"/>
    <xf numFmtId="2" fontId="0" fillId="0" borderId="0" xfId="0" applyNumberFormat="1"/>
    <xf numFmtId="165" fontId="12" fillId="4" borderId="44" xfId="0" applyNumberFormat="1" applyFont="1" applyFill="1" applyBorder="1"/>
    <xf numFmtId="165" fontId="12" fillId="4" borderId="37" xfId="0" applyNumberFormat="1" applyFont="1" applyFill="1" applyBorder="1"/>
    <xf numFmtId="165" fontId="12" fillId="4" borderId="39" xfId="0" applyNumberFormat="1" applyFont="1" applyFill="1" applyBorder="1"/>
    <xf numFmtId="165" fontId="12" fillId="4" borderId="25" xfId="0" applyNumberFormat="1" applyFont="1" applyFill="1" applyBorder="1"/>
    <xf numFmtId="2" fontId="12" fillId="4" borderId="30" xfId="0" applyNumberFormat="1" applyFont="1" applyFill="1" applyBorder="1"/>
    <xf numFmtId="2" fontId="12" fillId="4" borderId="29" xfId="0" applyNumberFormat="1" applyFont="1" applyFill="1" applyBorder="1"/>
    <xf numFmtId="2" fontId="12" fillId="4" borderId="16" xfId="0" applyNumberFormat="1" applyFont="1" applyFill="1" applyBorder="1"/>
    <xf numFmtId="2" fontId="12" fillId="4" borderId="4" xfId="0" applyNumberFormat="1" applyFont="1" applyFill="1" applyBorder="1"/>
    <xf numFmtId="2" fontId="12" fillId="4" borderId="1" xfId="0" applyNumberFormat="1" applyFont="1" applyFill="1" applyBorder="1"/>
    <xf numFmtId="2" fontId="12" fillId="4" borderId="33" xfId="0" applyNumberFormat="1" applyFont="1" applyFill="1" applyBorder="1"/>
    <xf numFmtId="166" fontId="12" fillId="0" borderId="37" xfId="0" applyNumberFormat="1" applyFont="1" applyBorder="1" applyAlignment="1">
      <alignment horizontal="center"/>
    </xf>
    <xf numFmtId="166" fontId="12" fillId="0" borderId="3" xfId="0" applyNumberFormat="1" applyFont="1" applyBorder="1" applyAlignment="1">
      <alignment horizontal="center"/>
    </xf>
    <xf numFmtId="166" fontId="12" fillId="0" borderId="4" xfId="0" applyNumberFormat="1" applyFont="1" applyBorder="1" applyAlignment="1">
      <alignment horizontal="center"/>
    </xf>
    <xf numFmtId="165" fontId="12" fillId="4" borderId="1" xfId="0" applyNumberFormat="1" applyFont="1" applyFill="1" applyBorder="1" applyAlignment="1">
      <alignment horizontal="left"/>
    </xf>
    <xf numFmtId="165" fontId="12" fillId="4" borderId="33" xfId="0" applyNumberFormat="1" applyFont="1" applyFill="1" applyBorder="1" applyAlignment="1">
      <alignment horizontal="left"/>
    </xf>
    <xf numFmtId="166" fontId="0" fillId="0" borderId="39" xfId="0" applyNumberFormat="1" applyBorder="1" applyAlignment="1">
      <alignment horizontal="center"/>
    </xf>
    <xf numFmtId="166" fontId="0" fillId="0" borderId="40" xfId="0" applyNumberFormat="1" applyBorder="1" applyAlignment="1">
      <alignment horizontal="center"/>
    </xf>
    <xf numFmtId="166" fontId="0" fillId="0" borderId="41" xfId="0" applyNumberFormat="1" applyBorder="1" applyAlignment="1">
      <alignment horizontal="center"/>
    </xf>
    <xf numFmtId="165" fontId="11" fillId="4" borderId="13" xfId="0" applyNumberFormat="1" applyFont="1" applyFill="1" applyBorder="1" applyAlignment="1">
      <alignment horizontal="left"/>
    </xf>
    <xf numFmtId="165" fontId="11" fillId="4" borderId="14" xfId="0" applyNumberFormat="1" applyFont="1" applyFill="1" applyBorder="1" applyAlignment="1">
      <alignment horizontal="left"/>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 fillId="0" borderId="1" xfId="0" applyFont="1" applyBorder="1" applyAlignment="1">
      <alignment horizontal="left" vertical="center"/>
    </xf>
    <xf numFmtId="0" fontId="3" fillId="0" borderId="47" xfId="0" applyFont="1" applyBorder="1" applyAlignment="1">
      <alignment horizontal="left" vertical="center" wrapText="1"/>
    </xf>
    <xf numFmtId="0" fontId="10" fillId="0" borderId="48" xfId="1" applyFont="1" applyBorder="1" applyAlignment="1" applyProtection="1">
      <alignment horizontal="left" vertical="top"/>
      <protection locked="0"/>
    </xf>
    <xf numFmtId="0" fontId="8" fillId="0" borderId="48" xfId="0" applyFont="1" applyBorder="1" applyAlignment="1">
      <alignment horizontal="left" vertical="top" wrapText="1"/>
    </xf>
    <xf numFmtId="0" fontId="10" fillId="0" borderId="48" xfId="1" applyFont="1" applyBorder="1" applyAlignment="1" applyProtection="1">
      <alignment horizontal="left" vertical="center" wrapText="1"/>
      <protection locked="0"/>
    </xf>
    <xf numFmtId="0" fontId="3" fillId="0" borderId="49" xfId="0" applyFont="1" applyBorder="1" applyAlignment="1">
      <alignment horizontal="left" vertical="top"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1" xfId="0" applyFont="1" applyBorder="1" applyAlignment="1" applyProtection="1">
      <alignment horizontal="left" vertical="top" wrapText="1"/>
      <protection locked="0"/>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4" fillId="0" borderId="10" xfId="0" applyFont="1" applyBorder="1" applyAlignment="1">
      <alignment horizontal="left" vertical="top"/>
    </xf>
    <xf numFmtId="166" fontId="12" fillId="0" borderId="32" xfId="0" applyNumberFormat="1" applyFont="1" applyBorder="1" applyAlignment="1">
      <alignment horizontal="left"/>
    </xf>
    <xf numFmtId="166" fontId="12" fillId="0" borderId="1" xfId="0" applyNumberFormat="1" applyFont="1" applyBorder="1" applyAlignment="1">
      <alignment horizontal="left"/>
    </xf>
    <xf numFmtId="2" fontId="12" fillId="4" borderId="1" xfId="0" applyNumberFormat="1" applyFont="1" applyFill="1" applyBorder="1" applyAlignment="1">
      <alignment horizontal="left"/>
    </xf>
    <xf numFmtId="166" fontId="11" fillId="6" borderId="44" xfId="0" applyNumberFormat="1" applyFont="1" applyFill="1" applyBorder="1" applyAlignment="1">
      <alignment horizontal="left"/>
    </xf>
    <xf numFmtId="166" fontId="11" fillId="6" borderId="31" xfId="0" applyNumberFormat="1" applyFont="1" applyFill="1" applyBorder="1" applyAlignment="1">
      <alignment horizontal="left"/>
    </xf>
    <xf numFmtId="166" fontId="11" fillId="6" borderId="45" xfId="0" applyNumberFormat="1" applyFont="1" applyFill="1" applyBorder="1" applyAlignment="1">
      <alignment horizontal="left"/>
    </xf>
    <xf numFmtId="166" fontId="0" fillId="5" borderId="0" xfId="0" applyNumberFormat="1" applyFill="1" applyAlignment="1">
      <alignment horizontal="center" vertical="center" wrapText="1"/>
    </xf>
    <xf numFmtId="2" fontId="12" fillId="0" borderId="2" xfId="0" applyNumberFormat="1" applyFont="1" applyBorder="1" applyAlignment="1">
      <alignment horizontal="left"/>
    </xf>
    <xf numFmtId="2" fontId="12" fillId="0" borderId="3" xfId="0" applyNumberFormat="1" applyFont="1" applyBorder="1" applyAlignment="1">
      <alignment horizontal="left"/>
    </xf>
    <xf numFmtId="2" fontId="12" fillId="0" borderId="4" xfId="0" applyNumberFormat="1" applyFont="1" applyBorder="1" applyAlignment="1">
      <alignment horizontal="left"/>
    </xf>
    <xf numFmtId="166" fontId="0" fillId="0" borderId="32" xfId="0" applyNumberFormat="1" applyBorder="1" applyAlignment="1">
      <alignment horizontal="left" vertical="center"/>
    </xf>
    <xf numFmtId="166" fontId="0" fillId="0" borderId="1" xfId="0" applyNumberFormat="1" applyBorder="1" applyAlignment="1">
      <alignment horizontal="left" vertical="center"/>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2" fontId="0" fillId="0" borderId="33" xfId="0" applyNumberFormat="1" applyBorder="1" applyAlignment="1" applyProtection="1">
      <alignment horizontal="left" vertical="center"/>
      <protection locked="0"/>
    </xf>
    <xf numFmtId="166" fontId="0" fillId="0" borderId="24" xfId="0" applyNumberFormat="1" applyBorder="1" applyAlignment="1">
      <alignment horizontal="left" vertical="center"/>
    </xf>
    <xf numFmtId="166" fontId="0" fillId="0" borderId="46" xfId="0" applyNumberFormat="1" applyBorder="1" applyAlignment="1">
      <alignment horizontal="left" vertical="center"/>
    </xf>
    <xf numFmtId="166" fontId="0" fillId="0" borderId="42" xfId="0" applyNumberFormat="1" applyBorder="1" applyAlignment="1" applyProtection="1">
      <alignment horizontal="left" vertical="center"/>
      <protection locked="0"/>
    </xf>
    <xf numFmtId="166" fontId="0" fillId="0" borderId="40" xfId="0" applyNumberFormat="1" applyBorder="1" applyAlignment="1" applyProtection="1">
      <alignment horizontal="left" vertical="center"/>
      <protection locked="0"/>
    </xf>
    <xf numFmtId="166" fontId="0" fillId="0" borderId="41" xfId="0" applyNumberFormat="1" applyBorder="1" applyAlignment="1" applyProtection="1">
      <alignment horizontal="left" vertical="center"/>
      <protection locked="0"/>
    </xf>
    <xf numFmtId="2" fontId="0" fillId="0" borderId="46" xfId="0" applyNumberFormat="1" applyBorder="1" applyAlignment="1" applyProtection="1">
      <alignment horizontal="left" vertical="center"/>
      <protection locked="0"/>
    </xf>
    <xf numFmtId="2" fontId="0" fillId="0" borderId="25" xfId="0" applyNumberFormat="1" applyBorder="1" applyAlignment="1" applyProtection="1">
      <alignment horizontal="left" vertical="center"/>
      <protection locked="0"/>
    </xf>
    <xf numFmtId="166" fontId="12" fillId="0" borderId="37" xfId="0" applyNumberFormat="1" applyFont="1" applyBorder="1" applyAlignment="1">
      <alignment horizontal="left"/>
    </xf>
    <xf numFmtId="166" fontId="12" fillId="0" borderId="3" xfId="0" applyNumberFormat="1" applyFont="1" applyBorder="1" applyAlignment="1">
      <alignment horizontal="left"/>
    </xf>
    <xf numFmtId="166" fontId="12" fillId="0" borderId="4" xfId="0" applyNumberFormat="1" applyFont="1" applyBorder="1" applyAlignment="1">
      <alignment horizontal="left"/>
    </xf>
    <xf numFmtId="165" fontId="12" fillId="4" borderId="2" xfId="0" applyNumberFormat="1" applyFont="1" applyFill="1" applyBorder="1" applyAlignment="1">
      <alignment horizontal="left"/>
    </xf>
    <xf numFmtId="165" fontId="12" fillId="4" borderId="4" xfId="0" applyNumberFormat="1" applyFont="1" applyFill="1" applyBorder="1" applyAlignment="1">
      <alignment horizontal="left"/>
    </xf>
    <xf numFmtId="165" fontId="12" fillId="4" borderId="38" xfId="0" applyNumberFormat="1" applyFont="1" applyFill="1" applyBorder="1" applyAlignment="1">
      <alignment horizontal="left"/>
    </xf>
    <xf numFmtId="0" fontId="0" fillId="6" borderId="26" xfId="0" applyFill="1" applyBorder="1" applyAlignment="1">
      <alignment horizontal="center"/>
    </xf>
    <xf numFmtId="0" fontId="0" fillId="6" borderId="21" xfId="0" applyFill="1" applyBorder="1" applyAlignment="1">
      <alignment horizontal="center"/>
    </xf>
    <xf numFmtId="0" fontId="0" fillId="6" borderId="22" xfId="0" applyFill="1" applyBorder="1" applyAlignment="1">
      <alignment horizontal="center"/>
    </xf>
    <xf numFmtId="0" fontId="11" fillId="0" borderId="26"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165" fontId="0" fillId="0" borderId="26" xfId="0" applyNumberFormat="1" applyBorder="1" applyAlignment="1">
      <alignment horizontal="center"/>
    </xf>
    <xf numFmtId="165" fontId="0" fillId="0" borderId="22" xfId="0" applyNumberFormat="1" applyBorder="1" applyAlignment="1">
      <alignment horizontal="center"/>
    </xf>
    <xf numFmtId="0" fontId="0" fillId="5" borderId="0" xfId="0" applyFill="1" applyAlignment="1" applyProtection="1">
      <alignment horizontal="center"/>
      <protection locked="0"/>
    </xf>
    <xf numFmtId="166" fontId="18" fillId="6" borderId="26" xfId="0" applyNumberFormat="1" applyFont="1" applyFill="1" applyBorder="1" applyAlignment="1">
      <alignment horizontal="left"/>
    </xf>
    <xf numFmtId="166" fontId="11" fillId="6" borderId="21" xfId="0" applyNumberFormat="1" applyFont="1" applyFill="1" applyBorder="1" applyAlignment="1">
      <alignment horizontal="left"/>
    </xf>
    <xf numFmtId="166" fontId="11" fillId="6" borderId="22" xfId="0" applyNumberFormat="1" applyFont="1" applyFill="1" applyBorder="1" applyAlignment="1">
      <alignment horizontal="left"/>
    </xf>
    <xf numFmtId="0" fontId="2" fillId="0" borderId="34" xfId="1" applyBorder="1" applyAlignment="1">
      <alignment horizontal="left" vertical="center" wrapText="1"/>
    </xf>
    <xf numFmtId="0" fontId="2" fillId="0" borderId="21" xfId="1" applyBorder="1" applyAlignment="1">
      <alignment horizontal="left" vertical="center" wrapText="1"/>
    </xf>
    <xf numFmtId="0" fontId="2" fillId="0" borderId="21" xfId="1" applyBorder="1" applyAlignment="1">
      <alignment vertical="center" wrapText="1"/>
    </xf>
    <xf numFmtId="0" fontId="2" fillId="0" borderId="22" xfId="1" applyBorder="1" applyAlignment="1">
      <alignment vertical="center" wrapText="1"/>
    </xf>
    <xf numFmtId="166" fontId="18" fillId="0" borderId="17" xfId="0" applyNumberFormat="1" applyFont="1" applyBorder="1" applyAlignment="1">
      <alignment horizontal="center" vertical="center" wrapText="1"/>
    </xf>
    <xf numFmtId="166" fontId="18" fillId="0" borderId="18" xfId="0" applyNumberFormat="1" applyFont="1" applyBorder="1" applyAlignment="1">
      <alignment horizontal="center" vertical="center" wrapText="1"/>
    </xf>
    <xf numFmtId="166" fontId="0" fillId="0" borderId="18" xfId="0" applyNumberFormat="1" applyBorder="1" applyAlignment="1" applyProtection="1">
      <alignment horizontal="center" vertical="center" wrapText="1"/>
      <protection locked="0"/>
    </xf>
    <xf numFmtId="166" fontId="0" fillId="0" borderId="19" xfId="0" applyNumberFormat="1" applyBorder="1" applyAlignment="1" applyProtection="1">
      <alignment horizontal="center" vertical="center" wrapText="1"/>
      <protection locked="0"/>
    </xf>
    <xf numFmtId="164" fontId="12" fillId="0" borderId="32" xfId="0" applyNumberFormat="1" applyFont="1" applyBorder="1" applyAlignment="1" applyProtection="1">
      <alignment horizontal="center"/>
      <protection locked="0"/>
    </xf>
    <xf numFmtId="164" fontId="12" fillId="0" borderId="33" xfId="0" applyNumberFormat="1" applyFont="1" applyBorder="1" applyAlignment="1" applyProtection="1">
      <alignment horizontal="center"/>
      <protection locked="0"/>
    </xf>
    <xf numFmtId="0" fontId="12" fillId="0" borderId="32" xfId="0" applyFont="1" applyBorder="1" applyAlignment="1" applyProtection="1">
      <alignment horizontal="left"/>
      <protection locked="0"/>
    </xf>
    <xf numFmtId="0" fontId="12" fillId="0" borderId="33" xfId="0" applyFont="1" applyBorder="1" applyAlignment="1" applyProtection="1">
      <alignment horizontal="left"/>
      <protection locked="0"/>
    </xf>
    <xf numFmtId="164" fontId="18" fillId="7" borderId="26" xfId="0" applyNumberFormat="1" applyFont="1" applyFill="1" applyBorder="1" applyAlignment="1">
      <alignment horizontal="left"/>
    </xf>
    <xf numFmtId="164" fontId="18" fillId="7" borderId="21" xfId="0" applyNumberFormat="1" applyFont="1" applyFill="1" applyBorder="1" applyAlignment="1">
      <alignment horizontal="left"/>
    </xf>
    <xf numFmtId="164" fontId="18" fillId="7" borderId="22" xfId="0" applyNumberFormat="1" applyFont="1" applyFill="1" applyBorder="1" applyAlignment="1">
      <alignment horizontal="left"/>
    </xf>
    <xf numFmtId="164" fontId="11" fillId="0" borderId="26" xfId="0" applyNumberFormat="1" applyFont="1" applyBorder="1" applyAlignment="1">
      <alignment horizontal="center"/>
    </xf>
    <xf numFmtId="164" fontId="11" fillId="0" borderId="21" xfId="0" applyNumberFormat="1" applyFont="1" applyBorder="1" applyAlignment="1">
      <alignment horizontal="center"/>
    </xf>
    <xf numFmtId="164" fontId="11" fillId="0" borderId="20" xfId="0" applyNumberFormat="1" applyFont="1" applyBorder="1" applyAlignment="1">
      <alignment horizontal="center"/>
    </xf>
    <xf numFmtId="164" fontId="11" fillId="0" borderId="34" xfId="0" applyNumberFormat="1" applyFont="1" applyBorder="1" applyAlignment="1">
      <alignment horizontal="center"/>
    </xf>
    <xf numFmtId="164" fontId="11" fillId="0" borderId="22" xfId="0" applyNumberFormat="1" applyFont="1" applyBorder="1" applyAlignment="1">
      <alignment horizontal="center"/>
    </xf>
    <xf numFmtId="0" fontId="0" fillId="0" borderId="35"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165" fontId="0" fillId="0" borderId="5" xfId="0" applyNumberFormat="1" applyBorder="1" applyAlignment="1" applyProtection="1">
      <alignment horizontal="center"/>
      <protection locked="0"/>
    </xf>
    <xf numFmtId="165" fontId="0" fillId="0" borderId="11" xfId="0" applyNumberFormat="1" applyBorder="1" applyAlignment="1" applyProtection="1">
      <alignment horizontal="center"/>
      <protection locked="0"/>
    </xf>
    <xf numFmtId="0" fontId="0" fillId="0" borderId="5" xfId="0" applyBorder="1" applyAlignment="1" applyProtection="1">
      <alignment horizontal="center"/>
      <protection locked="0"/>
    </xf>
    <xf numFmtId="165" fontId="0" fillId="0" borderId="36" xfId="0" applyNumberFormat="1" applyBorder="1" applyAlignment="1" applyProtection="1">
      <alignment horizontal="center"/>
      <protection locked="0"/>
    </xf>
    <xf numFmtId="165" fontId="0" fillId="0" borderId="2" xfId="0" applyNumberFormat="1" applyBorder="1" applyAlignment="1" applyProtection="1">
      <alignment horizontal="center"/>
      <protection locked="0"/>
    </xf>
    <xf numFmtId="165" fontId="0" fillId="0" borderId="4"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165" fontId="0" fillId="0" borderId="38" xfId="0" applyNumberFormat="1" applyBorder="1" applyAlignment="1" applyProtection="1">
      <alignment horizontal="center"/>
      <protection locked="0"/>
    </xf>
    <xf numFmtId="165" fontId="0" fillId="0" borderId="42" xfId="0" applyNumberFormat="1" applyBorder="1" applyAlignment="1" applyProtection="1">
      <alignment horizontal="center"/>
      <protection locked="0"/>
    </xf>
    <xf numFmtId="165" fontId="0" fillId="0" borderId="41" xfId="0" applyNumberFormat="1" applyBorder="1" applyAlignment="1" applyProtection="1">
      <alignment horizontal="center"/>
      <protection locked="0"/>
    </xf>
    <xf numFmtId="0" fontId="0" fillId="0" borderId="42"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165" fontId="0" fillId="0" borderId="43" xfId="0" applyNumberFormat="1" applyBorder="1" applyAlignment="1" applyProtection="1">
      <alignment horizontal="center"/>
      <protection locked="0"/>
    </xf>
    <xf numFmtId="0" fontId="4" fillId="0" borderId="1" xfId="0" applyFont="1" applyBorder="1" applyAlignment="1">
      <alignment horizontal="left"/>
    </xf>
    <xf numFmtId="0" fontId="4" fillId="0" borderId="1" xfId="0" applyFont="1" applyBorder="1" applyAlignment="1" applyProtection="1">
      <alignment horizontal="left"/>
      <protection locked="0"/>
    </xf>
    <xf numFmtId="0" fontId="7" fillId="0" borderId="1" xfId="0" applyFont="1" applyBorder="1" applyAlignment="1" applyProtection="1">
      <alignment horizontal="left"/>
      <protection locked="0"/>
    </xf>
    <xf numFmtId="2" fontId="11" fillId="0" borderId="42" xfId="0" applyNumberFormat="1" applyFont="1" applyBorder="1" applyAlignment="1">
      <alignment horizontal="left"/>
    </xf>
    <xf numFmtId="2" fontId="11" fillId="0" borderId="40" xfId="0" applyNumberFormat="1" applyFont="1" applyBorder="1" applyAlignment="1">
      <alignment horizontal="left"/>
    </xf>
    <xf numFmtId="2" fontId="11" fillId="0" borderId="41" xfId="0" applyNumberFormat="1" applyFont="1" applyBorder="1" applyAlignment="1">
      <alignment horizontal="left"/>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164" fontId="12" fillId="0" borderId="27" xfId="0" applyNumberFormat="1" applyFont="1" applyBorder="1" applyAlignment="1" applyProtection="1">
      <alignment horizontal="center"/>
      <protection locked="0"/>
    </xf>
    <xf numFmtId="164" fontId="12" fillId="0" borderId="28" xfId="0" applyNumberFormat="1" applyFont="1" applyBorder="1" applyAlignment="1" applyProtection="1">
      <alignment horizontal="center"/>
      <protection locked="0"/>
    </xf>
    <xf numFmtId="0" fontId="12" fillId="0" borderId="27" xfId="0" applyFont="1" applyBorder="1" applyAlignment="1" applyProtection="1">
      <alignment horizontal="left"/>
      <protection locked="0"/>
    </xf>
    <xf numFmtId="0" fontId="12" fillId="0" borderId="28" xfId="0" applyFont="1" applyBorder="1" applyAlignment="1" applyProtection="1">
      <alignment horizontal="left"/>
      <protection locked="0"/>
    </xf>
  </cellXfs>
  <cellStyles count="4">
    <cellStyle name="Hyperlink" xfId="1" builtinId="8"/>
    <cellStyle name="Normal" xfId="0" builtinId="0"/>
    <cellStyle name="Normal 3 2" xfId="2" xr:uid="{67614D13-E434-428F-9034-F1F7C029D7BF}"/>
    <cellStyle name="Normal_change name here (2)" xfId="3" xr:uid="{EC777093-6E2A-4182-AD70-D87272625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nhse-south-east-relocation-expenses-and-excess-travel/" TargetMode="External"/><Relationship Id="rId2" Type="http://schemas.openxmlformats.org/officeDocument/2006/relationships/hyperlink" Target="https://wessex.hee.nhs.uk/employer-contact-details-notes-relocation-and-travel-expenses-nhse-south-east/" TargetMode="External"/><Relationship Id="rId1" Type="http://schemas.openxmlformats.org/officeDocument/2006/relationships/hyperlink" Target="https://wessex.hee.nhs.uk/wp-admin/post.php?post=33578&amp;action=edit" TargetMode="External"/><Relationship Id="rId5" Type="http://schemas.openxmlformats.org/officeDocument/2006/relationships/printerSettings" Target="../printerSettings/printerSettings1.bin"/><Relationship Id="rId4" Type="http://schemas.openxmlformats.org/officeDocument/2006/relationships/hyperlink" Target="https://www.nhsemployers.org/publications/tchandbo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6C5A-1DEA-4C2E-92C9-DF38D50E025C}">
  <dimension ref="B1:V70"/>
  <sheetViews>
    <sheetView tabSelected="1" zoomScaleNormal="100" workbookViewId="0">
      <selection activeCell="G36" sqref="G36"/>
    </sheetView>
  </sheetViews>
  <sheetFormatPr defaultRowHeight="14.5" x14ac:dyDescent="0.35"/>
  <cols>
    <col min="1" max="1" width="2.1796875" customWidth="1"/>
    <col min="9" max="9" width="9.1796875" customWidth="1"/>
    <col min="12" max="12" width="10.1796875" customWidth="1"/>
    <col min="13" max="13" width="8.7265625" customWidth="1"/>
    <col min="14" max="14" width="8.26953125" customWidth="1"/>
    <col min="18" max="18" width="4.453125" customWidth="1"/>
  </cols>
  <sheetData>
    <row r="1" spans="2:17" ht="11.25" customHeight="1" x14ac:dyDescent="0.35">
      <c r="B1" t="s">
        <v>152</v>
      </c>
    </row>
    <row r="2" spans="2:17" ht="15" customHeight="1" x14ac:dyDescent="0.35">
      <c r="B2" s="66" t="s">
        <v>0</v>
      </c>
      <c r="C2" s="66"/>
      <c r="D2" s="66"/>
      <c r="E2" s="66"/>
      <c r="F2" s="66"/>
      <c r="G2" s="66"/>
      <c r="H2" s="66"/>
      <c r="I2" s="66"/>
      <c r="J2" s="66"/>
      <c r="K2" s="66"/>
      <c r="L2" s="66"/>
      <c r="M2" s="66"/>
      <c r="N2" s="66"/>
      <c r="O2" s="66"/>
      <c r="P2" s="66"/>
      <c r="Q2" s="66"/>
    </row>
    <row r="3" spans="2:17" ht="15" customHeight="1" x14ac:dyDescent="0.35">
      <c r="B3" s="66"/>
      <c r="C3" s="66"/>
      <c r="D3" s="66"/>
      <c r="E3" s="66"/>
      <c r="F3" s="66"/>
      <c r="G3" s="66"/>
      <c r="H3" s="66"/>
      <c r="I3" s="66"/>
      <c r="J3" s="66"/>
      <c r="K3" s="66"/>
      <c r="L3" s="66"/>
      <c r="M3" s="66"/>
      <c r="N3" s="66"/>
      <c r="O3" s="66"/>
      <c r="P3" s="66"/>
      <c r="Q3" s="66"/>
    </row>
    <row r="4" spans="2:17" ht="15" customHeight="1" x14ac:dyDescent="0.35">
      <c r="B4" s="67" t="s">
        <v>131</v>
      </c>
      <c r="C4" s="67"/>
      <c r="D4" s="67"/>
      <c r="E4" s="67"/>
      <c r="F4" s="67"/>
      <c r="G4" s="67"/>
      <c r="H4" s="67"/>
      <c r="I4" s="67"/>
      <c r="J4" s="67"/>
      <c r="K4" s="67"/>
      <c r="L4" s="67"/>
      <c r="M4" s="67"/>
      <c r="N4" s="67"/>
      <c r="O4" s="67"/>
      <c r="P4" s="67"/>
      <c r="Q4" s="67"/>
    </row>
    <row r="5" spans="2:17" ht="25.5" customHeight="1" x14ac:dyDescent="0.35">
      <c r="B5" s="68" t="s">
        <v>36</v>
      </c>
      <c r="C5" s="68"/>
      <c r="D5" s="68"/>
      <c r="E5" s="68"/>
      <c r="F5" s="68"/>
      <c r="G5" s="68"/>
      <c r="H5" s="68"/>
      <c r="I5" s="68"/>
      <c r="J5" s="68"/>
      <c r="K5" s="68"/>
      <c r="L5" s="68"/>
      <c r="M5" s="68"/>
      <c r="N5" s="68"/>
      <c r="O5" s="68"/>
      <c r="P5" s="68"/>
      <c r="Q5" s="68"/>
    </row>
    <row r="6" spans="2:17" ht="33" customHeight="1" x14ac:dyDescent="0.35">
      <c r="B6" s="69" t="s">
        <v>34</v>
      </c>
      <c r="C6" s="69"/>
      <c r="D6" s="69"/>
      <c r="E6" s="69"/>
      <c r="F6" s="69"/>
      <c r="G6" s="69"/>
      <c r="H6" s="69"/>
      <c r="I6" s="69"/>
      <c r="J6" s="69"/>
      <c r="K6" s="69"/>
      <c r="L6" s="69"/>
      <c r="M6" s="69"/>
      <c r="N6" s="69"/>
      <c r="O6" s="69"/>
      <c r="P6" s="69"/>
      <c r="Q6" s="69"/>
    </row>
    <row r="7" spans="2:17" ht="18.75" customHeight="1" x14ac:dyDescent="0.35">
      <c r="B7" s="70" t="s">
        <v>35</v>
      </c>
      <c r="C7" s="70"/>
      <c r="D7" s="70"/>
      <c r="E7" s="70"/>
      <c r="F7" s="70"/>
      <c r="G7" s="70"/>
      <c r="H7" s="70"/>
      <c r="I7" s="70"/>
      <c r="J7" s="70"/>
      <c r="K7" s="70"/>
      <c r="L7" s="70"/>
      <c r="M7" s="70"/>
      <c r="N7" s="70"/>
      <c r="O7" s="70"/>
      <c r="P7" s="70"/>
      <c r="Q7" s="70"/>
    </row>
    <row r="8" spans="2:17" ht="53.25" customHeight="1" x14ac:dyDescent="0.35">
      <c r="B8" s="71" t="s">
        <v>153</v>
      </c>
      <c r="C8" s="71"/>
      <c r="D8" s="71"/>
      <c r="E8" s="71"/>
      <c r="F8" s="71"/>
      <c r="G8" s="71"/>
      <c r="H8" s="71"/>
      <c r="I8" s="71"/>
      <c r="J8" s="71"/>
      <c r="K8" s="71"/>
      <c r="L8" s="71"/>
      <c r="M8" s="71"/>
      <c r="N8" s="71"/>
      <c r="O8" s="71"/>
      <c r="P8" s="71"/>
      <c r="Q8" s="71"/>
    </row>
    <row r="9" spans="2:17" ht="15.75" customHeight="1" x14ac:dyDescent="0.35">
      <c r="B9" s="72" t="s">
        <v>33</v>
      </c>
      <c r="C9" s="73"/>
      <c r="D9" s="73"/>
      <c r="E9" s="73"/>
      <c r="F9" s="73"/>
      <c r="G9" s="73"/>
      <c r="H9" s="73"/>
      <c r="I9" s="73"/>
      <c r="J9" s="73"/>
      <c r="K9" s="73"/>
      <c r="L9" s="73"/>
      <c r="M9" s="73"/>
      <c r="N9" s="73"/>
      <c r="O9" s="73"/>
      <c r="P9" s="73"/>
      <c r="Q9" s="74"/>
    </row>
    <row r="10" spans="2:17" x14ac:dyDescent="0.35">
      <c r="B10" s="164" t="s">
        <v>1</v>
      </c>
      <c r="C10" s="164"/>
      <c r="D10" s="75"/>
      <c r="E10" s="76"/>
      <c r="F10" s="76"/>
      <c r="G10" s="76"/>
      <c r="H10" s="76"/>
      <c r="I10" s="76"/>
      <c r="J10" s="76"/>
      <c r="K10" s="77"/>
      <c r="L10" s="164" t="s">
        <v>2</v>
      </c>
      <c r="M10" s="164"/>
      <c r="N10" s="165"/>
      <c r="O10" s="165"/>
      <c r="P10" s="165"/>
      <c r="Q10" s="165"/>
    </row>
    <row r="11" spans="2:17" x14ac:dyDescent="0.35">
      <c r="B11" s="164" t="s">
        <v>3</v>
      </c>
      <c r="C11" s="164"/>
      <c r="D11" s="75"/>
      <c r="E11" s="76"/>
      <c r="F11" s="76"/>
      <c r="G11" s="76"/>
      <c r="H11" s="76"/>
      <c r="I11" s="76"/>
      <c r="J11" s="76"/>
      <c r="K11" s="77"/>
      <c r="L11" s="164" t="s">
        <v>4</v>
      </c>
      <c r="M11" s="164"/>
      <c r="N11" s="166"/>
      <c r="O11" s="166"/>
      <c r="P11" s="166"/>
      <c r="Q11" s="166"/>
    </row>
    <row r="12" spans="2:17" x14ac:dyDescent="0.35">
      <c r="B12" s="164" t="s">
        <v>5</v>
      </c>
      <c r="C12" s="164"/>
      <c r="D12" s="75"/>
      <c r="E12" s="76"/>
      <c r="F12" s="76"/>
      <c r="G12" s="76"/>
      <c r="H12" s="76"/>
      <c r="I12" s="76"/>
      <c r="J12" s="76"/>
      <c r="K12" s="77"/>
      <c r="L12" s="164" t="s">
        <v>6</v>
      </c>
      <c r="M12" s="164"/>
      <c r="N12" s="165"/>
      <c r="O12" s="165"/>
      <c r="P12" s="165"/>
      <c r="Q12" s="165"/>
    </row>
    <row r="13" spans="2:17" x14ac:dyDescent="0.35">
      <c r="B13" s="164" t="s">
        <v>7</v>
      </c>
      <c r="C13" s="164"/>
      <c r="D13" s="75"/>
      <c r="E13" s="76"/>
      <c r="F13" s="76"/>
      <c r="G13" s="76"/>
      <c r="H13" s="76"/>
      <c r="I13" s="76"/>
      <c r="J13" s="76"/>
      <c r="K13" s="77"/>
      <c r="L13" s="164" t="s">
        <v>8</v>
      </c>
      <c r="M13" s="164"/>
      <c r="N13" s="165"/>
      <c r="O13" s="165"/>
      <c r="P13" s="165"/>
      <c r="Q13" s="165"/>
    </row>
    <row r="14" spans="2:17" x14ac:dyDescent="0.35">
      <c r="B14" s="79" t="s">
        <v>9</v>
      </c>
      <c r="C14" s="80"/>
      <c r="D14" s="78"/>
      <c r="E14" s="78"/>
      <c r="F14" s="78"/>
      <c r="G14" s="78"/>
      <c r="H14" s="78"/>
      <c r="I14" s="78"/>
      <c r="J14" s="78"/>
      <c r="K14" s="78"/>
      <c r="L14" s="78"/>
      <c r="M14" s="78"/>
      <c r="N14" s="78"/>
      <c r="O14" s="78"/>
      <c r="P14" s="78"/>
      <c r="Q14" s="78"/>
    </row>
    <row r="15" spans="2:17" ht="47.25" customHeight="1" x14ac:dyDescent="0.35">
      <c r="B15" s="81"/>
      <c r="C15" s="82"/>
      <c r="D15" s="78"/>
      <c r="E15" s="78"/>
      <c r="F15" s="78"/>
      <c r="G15" s="78"/>
      <c r="H15" s="78"/>
      <c r="I15" s="78"/>
      <c r="J15" s="78"/>
      <c r="K15" s="78"/>
      <c r="L15" s="78"/>
      <c r="M15" s="78"/>
      <c r="N15" s="78"/>
      <c r="O15" s="78"/>
      <c r="P15" s="78"/>
      <c r="Q15" s="78"/>
    </row>
    <row r="16" spans="2:17" ht="15.75" customHeight="1" x14ac:dyDescent="0.35">
      <c r="B16" s="72" t="s">
        <v>152</v>
      </c>
      <c r="C16" s="73"/>
      <c r="D16" s="73"/>
      <c r="E16" s="73"/>
      <c r="F16" s="73"/>
      <c r="G16" s="73"/>
      <c r="H16" s="73"/>
      <c r="I16" s="73"/>
      <c r="J16" s="73"/>
      <c r="K16" s="73"/>
      <c r="L16" s="73"/>
      <c r="M16" s="73"/>
      <c r="N16" s="73"/>
      <c r="O16" s="73"/>
      <c r="P16" s="73"/>
      <c r="Q16" s="74"/>
    </row>
    <row r="17" spans="2:22" ht="142.5" customHeight="1" thickBot="1" x14ac:dyDescent="0.4">
      <c r="B17" s="63" t="s">
        <v>148</v>
      </c>
      <c r="C17" s="64"/>
      <c r="D17" s="64"/>
      <c r="E17" s="64"/>
      <c r="F17" s="64"/>
      <c r="G17" s="64"/>
      <c r="H17" s="64"/>
      <c r="I17" s="64"/>
      <c r="J17" s="64"/>
      <c r="K17" s="64"/>
      <c r="L17" s="64"/>
      <c r="M17" s="64"/>
      <c r="N17" s="64"/>
      <c r="O17" s="64"/>
      <c r="P17" s="64"/>
      <c r="Q17" s="65"/>
    </row>
    <row r="18" spans="2:22" ht="61.5" customHeight="1" thickBot="1" x14ac:dyDescent="0.4">
      <c r="B18" s="170" t="s">
        <v>10</v>
      </c>
      <c r="C18" s="171"/>
      <c r="D18" s="170" t="s">
        <v>11</v>
      </c>
      <c r="E18" s="171"/>
      <c r="F18" s="174" t="s">
        <v>12</v>
      </c>
      <c r="G18" s="175"/>
      <c r="H18" s="176"/>
      <c r="I18" s="177" t="s">
        <v>132</v>
      </c>
      <c r="J18" s="175"/>
      <c r="K18" s="176"/>
      <c r="L18" s="178" t="s">
        <v>133</v>
      </c>
      <c r="M18" s="178"/>
      <c r="N18" s="178"/>
      <c r="O18" s="179"/>
      <c r="P18" s="180" t="s">
        <v>134</v>
      </c>
      <c r="Q18" s="181"/>
    </row>
    <row r="19" spans="2:22" ht="52.5" thickBot="1" x14ac:dyDescent="0.4">
      <c r="B19" s="172"/>
      <c r="C19" s="173"/>
      <c r="D19" s="172"/>
      <c r="E19" s="173"/>
      <c r="F19" s="14" t="s">
        <v>13</v>
      </c>
      <c r="G19" s="15" t="s">
        <v>14</v>
      </c>
      <c r="H19" s="16" t="s">
        <v>15</v>
      </c>
      <c r="I19" s="14" t="s">
        <v>13</v>
      </c>
      <c r="J19" s="15" t="s">
        <v>14</v>
      </c>
      <c r="K19" s="16" t="s">
        <v>15</v>
      </c>
      <c r="L19" s="17" t="s">
        <v>135</v>
      </c>
      <c r="M19" s="16" t="s">
        <v>136</v>
      </c>
      <c r="N19" s="18" t="s">
        <v>137</v>
      </c>
      <c r="O19" s="16" t="s">
        <v>138</v>
      </c>
      <c r="P19" s="18" t="s">
        <v>139</v>
      </c>
      <c r="Q19" s="16" t="s">
        <v>16</v>
      </c>
      <c r="U19" s="42"/>
      <c r="V19" s="42"/>
    </row>
    <row r="20" spans="2:22" x14ac:dyDescent="0.35">
      <c r="B20" s="182"/>
      <c r="C20" s="183"/>
      <c r="D20" s="184"/>
      <c r="E20" s="185"/>
      <c r="F20" s="19"/>
      <c r="G20" s="20"/>
      <c r="H20" s="21"/>
      <c r="I20" s="47" t="str">
        <f t="shared" ref="I20:K35" si="0">IF(F20-17&lt;=0,"",F20-17)</f>
        <v/>
      </c>
      <c r="J20" s="48" t="str">
        <f>IF(G20-17&lt;=0,"",G20-17)</f>
        <v/>
      </c>
      <c r="K20" s="49" t="str">
        <f>IF(H20-17&lt;=0,"",H20-17)</f>
        <v/>
      </c>
      <c r="L20" s="23"/>
      <c r="M20" s="24"/>
      <c r="N20" s="43" t="str">
        <f>IF(L20-('Background data'!$I$2)&lt;=0,"",L20-('Background data'!$I$2))</f>
        <v/>
      </c>
      <c r="O20" s="22" t="str">
        <f>IF(M20-('Background data'!$I$3)&lt;=0,"",M20-('Background data'!$I$3))</f>
        <v/>
      </c>
      <c r="P20" s="25"/>
      <c r="Q20" s="26"/>
      <c r="U20" s="42"/>
    </row>
    <row r="21" spans="2:22" x14ac:dyDescent="0.35">
      <c r="B21" s="133"/>
      <c r="C21" s="134"/>
      <c r="D21" s="135"/>
      <c r="E21" s="136"/>
      <c r="F21" s="27"/>
      <c r="G21" s="28"/>
      <c r="H21" s="29"/>
      <c r="I21" s="50" t="str">
        <f t="shared" si="0"/>
        <v/>
      </c>
      <c r="J21" s="51" t="str">
        <f t="shared" si="0"/>
        <v/>
      </c>
      <c r="K21" s="52" t="str">
        <f t="shared" si="0"/>
        <v/>
      </c>
      <c r="L21" s="31"/>
      <c r="M21" s="32"/>
      <c r="N21" s="44" t="str">
        <f>IF(L21-('Background data'!$I$2)&lt;=0,"",L21-('Background data'!$I$2))</f>
        <v/>
      </c>
      <c r="O21" s="30" t="str">
        <f>IF(M21-('Background data'!$I$3)&lt;=0,"",M21-('Background data'!$I$3))</f>
        <v/>
      </c>
      <c r="P21" s="25"/>
      <c r="Q21" s="33"/>
    </row>
    <row r="22" spans="2:22" x14ac:dyDescent="0.35">
      <c r="B22" s="133"/>
      <c r="C22" s="134"/>
      <c r="D22" s="135"/>
      <c r="E22" s="136"/>
      <c r="F22" s="27"/>
      <c r="G22" s="28"/>
      <c r="H22" s="29"/>
      <c r="I22" s="50" t="str">
        <f t="shared" si="0"/>
        <v/>
      </c>
      <c r="J22" s="51" t="str">
        <f t="shared" si="0"/>
        <v/>
      </c>
      <c r="K22" s="52" t="str">
        <f t="shared" si="0"/>
        <v/>
      </c>
      <c r="L22" s="31"/>
      <c r="M22" s="32"/>
      <c r="N22" s="44" t="str">
        <f>IF(L22-('Background data'!$I$2)&lt;=0,"",L22-('Background data'!$I$2))</f>
        <v/>
      </c>
      <c r="O22" s="30" t="str">
        <f>IF(M22-('Background data'!$I$3)&lt;=0,"",M22-('Background data'!$I$3))</f>
        <v/>
      </c>
      <c r="P22" s="25"/>
      <c r="Q22" s="33"/>
    </row>
    <row r="23" spans="2:22" x14ac:dyDescent="0.35">
      <c r="B23" s="133"/>
      <c r="C23" s="134"/>
      <c r="D23" s="135"/>
      <c r="E23" s="136"/>
      <c r="F23" s="27"/>
      <c r="G23" s="28"/>
      <c r="H23" s="29"/>
      <c r="I23" s="50" t="str">
        <f t="shared" si="0"/>
        <v/>
      </c>
      <c r="J23" s="51" t="str">
        <f t="shared" si="0"/>
        <v/>
      </c>
      <c r="K23" s="52" t="str">
        <f t="shared" si="0"/>
        <v/>
      </c>
      <c r="L23" s="31"/>
      <c r="M23" s="32"/>
      <c r="N23" s="44" t="str">
        <f>IF(L23-('Background data'!$I$2)&lt;=0,"",L23-('Background data'!$I$2))</f>
        <v/>
      </c>
      <c r="O23" s="30" t="str">
        <f>IF(M23-('Background data'!$I$3)&lt;=0,"",M23-('Background data'!$I$3))</f>
        <v/>
      </c>
      <c r="P23" s="25"/>
      <c r="Q23" s="33"/>
    </row>
    <row r="24" spans="2:22" x14ac:dyDescent="0.35">
      <c r="B24" s="133"/>
      <c r="C24" s="134"/>
      <c r="D24" s="135"/>
      <c r="E24" s="136"/>
      <c r="F24" s="27"/>
      <c r="G24" s="28"/>
      <c r="H24" s="29"/>
      <c r="I24" s="50" t="str">
        <f t="shared" si="0"/>
        <v/>
      </c>
      <c r="J24" s="51" t="str">
        <f t="shared" si="0"/>
        <v/>
      </c>
      <c r="K24" s="52" t="str">
        <f t="shared" si="0"/>
        <v/>
      </c>
      <c r="L24" s="31"/>
      <c r="M24" s="32"/>
      <c r="N24" s="44" t="str">
        <f>IF(L24-('Background data'!$I$2)&lt;=0,"",L24-('Background data'!$I$2))</f>
        <v/>
      </c>
      <c r="O24" s="30" t="str">
        <f>IF(M24-('Background data'!$I$3)&lt;=0,"",M24-('Background data'!$I$3))</f>
        <v/>
      </c>
      <c r="P24" s="25"/>
      <c r="Q24" s="33"/>
    </row>
    <row r="25" spans="2:22" x14ac:dyDescent="0.35">
      <c r="B25" s="133"/>
      <c r="C25" s="134"/>
      <c r="D25" s="135"/>
      <c r="E25" s="136"/>
      <c r="F25" s="27"/>
      <c r="G25" s="28"/>
      <c r="H25" s="29"/>
      <c r="I25" s="50" t="str">
        <f t="shared" si="0"/>
        <v/>
      </c>
      <c r="J25" s="51" t="str">
        <f t="shared" si="0"/>
        <v/>
      </c>
      <c r="K25" s="52" t="str">
        <f t="shared" si="0"/>
        <v/>
      </c>
      <c r="L25" s="31"/>
      <c r="M25" s="32"/>
      <c r="N25" s="44" t="str">
        <f>IF(L25-('Background data'!$I$2)&lt;=0,"",L25-('Background data'!$I$2))</f>
        <v/>
      </c>
      <c r="O25" s="30" t="str">
        <f>IF(M25-('Background data'!$I$3)&lt;=0,"",M25-('Background data'!$I$3))</f>
        <v/>
      </c>
      <c r="P25" s="25"/>
      <c r="Q25" s="33"/>
    </row>
    <row r="26" spans="2:22" x14ac:dyDescent="0.35">
      <c r="B26" s="133"/>
      <c r="C26" s="134"/>
      <c r="D26" s="135"/>
      <c r="E26" s="136"/>
      <c r="F26" s="27"/>
      <c r="G26" s="28"/>
      <c r="H26" s="29"/>
      <c r="I26" s="50" t="str">
        <f t="shared" si="0"/>
        <v/>
      </c>
      <c r="J26" s="51" t="str">
        <f t="shared" si="0"/>
        <v/>
      </c>
      <c r="K26" s="52" t="str">
        <f t="shared" si="0"/>
        <v/>
      </c>
      <c r="L26" s="31"/>
      <c r="M26" s="32"/>
      <c r="N26" s="44" t="str">
        <f>IF(L26-('Background data'!$I$2)&lt;=0,"",L26-('Background data'!$I$2))</f>
        <v/>
      </c>
      <c r="O26" s="30" t="str">
        <f>IF(M26-('Background data'!$I$3)&lt;=0,"",M26-('Background data'!$I$3))</f>
        <v/>
      </c>
      <c r="P26" s="25"/>
      <c r="Q26" s="33"/>
    </row>
    <row r="27" spans="2:22" x14ac:dyDescent="0.35">
      <c r="B27" s="133"/>
      <c r="C27" s="134"/>
      <c r="D27" s="135"/>
      <c r="E27" s="136"/>
      <c r="F27" s="27"/>
      <c r="G27" s="28"/>
      <c r="H27" s="29"/>
      <c r="I27" s="50" t="str">
        <f t="shared" si="0"/>
        <v/>
      </c>
      <c r="J27" s="51" t="str">
        <f t="shared" si="0"/>
        <v/>
      </c>
      <c r="K27" s="52" t="str">
        <f t="shared" si="0"/>
        <v/>
      </c>
      <c r="L27" s="31"/>
      <c r="M27" s="32"/>
      <c r="N27" s="44" t="str">
        <f>IF(L27-('Background data'!$I$2)&lt;=0,"",L27-('Background data'!$I$2))</f>
        <v/>
      </c>
      <c r="O27" s="30" t="str">
        <f>IF(M27-('Background data'!$I$3)&lt;=0,"",M27-('Background data'!$I$3))</f>
        <v/>
      </c>
      <c r="P27" s="25"/>
      <c r="Q27" s="33"/>
    </row>
    <row r="28" spans="2:22" x14ac:dyDescent="0.35">
      <c r="B28" s="133"/>
      <c r="C28" s="134"/>
      <c r="D28" s="135"/>
      <c r="E28" s="136"/>
      <c r="F28" s="27"/>
      <c r="G28" s="28"/>
      <c r="H28" s="29"/>
      <c r="I28" s="50" t="str">
        <f t="shared" si="0"/>
        <v/>
      </c>
      <c r="J28" s="51" t="str">
        <f t="shared" si="0"/>
        <v/>
      </c>
      <c r="K28" s="52" t="str">
        <f t="shared" si="0"/>
        <v/>
      </c>
      <c r="L28" s="31"/>
      <c r="M28" s="32"/>
      <c r="N28" s="44" t="str">
        <f>IF(L28-('Background data'!$I$2)&lt;=0,"",L28-('Background data'!$I$2))</f>
        <v/>
      </c>
      <c r="O28" s="30" t="str">
        <f>IF(M28-('Background data'!$I$3)&lt;=0,"",M28-('Background data'!$I$3))</f>
        <v/>
      </c>
      <c r="P28" s="25"/>
      <c r="Q28" s="33"/>
    </row>
    <row r="29" spans="2:22" x14ac:dyDescent="0.35">
      <c r="B29" s="133"/>
      <c r="C29" s="134"/>
      <c r="D29" s="135"/>
      <c r="E29" s="136"/>
      <c r="F29" s="27"/>
      <c r="G29" s="28"/>
      <c r="H29" s="29"/>
      <c r="I29" s="50" t="str">
        <f t="shared" si="0"/>
        <v/>
      </c>
      <c r="J29" s="51" t="str">
        <f t="shared" si="0"/>
        <v/>
      </c>
      <c r="K29" s="52" t="str">
        <f t="shared" si="0"/>
        <v/>
      </c>
      <c r="L29" s="31"/>
      <c r="M29" s="32"/>
      <c r="N29" s="44" t="str">
        <f>IF(L29-('Background data'!$I$2)&lt;=0,"",L29-('Background data'!$I$2))</f>
        <v/>
      </c>
      <c r="O29" s="30" t="str">
        <f>IF(M29-('Background data'!$I$3)&lt;=0,"",M29-('Background data'!$I$3))</f>
        <v/>
      </c>
      <c r="P29" s="25"/>
      <c r="Q29" s="33"/>
    </row>
    <row r="30" spans="2:22" x14ac:dyDescent="0.35">
      <c r="B30" s="133"/>
      <c r="C30" s="134"/>
      <c r="D30" s="135"/>
      <c r="E30" s="136"/>
      <c r="F30" s="27"/>
      <c r="G30" s="28"/>
      <c r="H30" s="29"/>
      <c r="I30" s="50" t="str">
        <f t="shared" si="0"/>
        <v/>
      </c>
      <c r="J30" s="51" t="str">
        <f t="shared" si="0"/>
        <v/>
      </c>
      <c r="K30" s="52" t="str">
        <f t="shared" si="0"/>
        <v/>
      </c>
      <c r="L30" s="31"/>
      <c r="M30" s="32"/>
      <c r="N30" s="44" t="str">
        <f>IF(L30-('Background data'!$I$2)&lt;=0,"",L30-('Background data'!$I$2))</f>
        <v/>
      </c>
      <c r="O30" s="30" t="str">
        <f>IF(M30-('Background data'!$I$3)&lt;=0,"",M30-('Background data'!$I$3))</f>
        <v/>
      </c>
      <c r="P30" s="25"/>
      <c r="Q30" s="33"/>
    </row>
    <row r="31" spans="2:22" x14ac:dyDescent="0.35">
      <c r="B31" s="133"/>
      <c r="C31" s="134"/>
      <c r="D31" s="135"/>
      <c r="E31" s="136"/>
      <c r="F31" s="27"/>
      <c r="G31" s="28"/>
      <c r="H31" s="29"/>
      <c r="I31" s="50" t="str">
        <f t="shared" si="0"/>
        <v/>
      </c>
      <c r="J31" s="51" t="str">
        <f t="shared" si="0"/>
        <v/>
      </c>
      <c r="K31" s="52" t="str">
        <f t="shared" si="0"/>
        <v/>
      </c>
      <c r="L31" s="31"/>
      <c r="M31" s="32"/>
      <c r="N31" s="44" t="str">
        <f>IF(L31-('Background data'!$I$2)&lt;=0,"",L31-('Background data'!$I$2))</f>
        <v/>
      </c>
      <c r="O31" s="30" t="str">
        <f>IF(M31-('Background data'!$I$3)&lt;=0,"",M31-('Background data'!$I$3))</f>
        <v/>
      </c>
      <c r="P31" s="25"/>
      <c r="Q31" s="33"/>
    </row>
    <row r="32" spans="2:22" x14ac:dyDescent="0.35">
      <c r="B32" s="133"/>
      <c r="C32" s="134"/>
      <c r="D32" s="135"/>
      <c r="E32" s="136"/>
      <c r="F32" s="27"/>
      <c r="G32" s="28"/>
      <c r="H32" s="29"/>
      <c r="I32" s="50" t="str">
        <f t="shared" si="0"/>
        <v/>
      </c>
      <c r="J32" s="51" t="str">
        <f t="shared" si="0"/>
        <v/>
      </c>
      <c r="K32" s="52" t="str">
        <f t="shared" si="0"/>
        <v/>
      </c>
      <c r="L32" s="31"/>
      <c r="M32" s="32"/>
      <c r="N32" s="44" t="str">
        <f>IF(L32-('Background data'!$I$2)&lt;=0,"",L32-('Background data'!$I$2))</f>
        <v/>
      </c>
      <c r="O32" s="30" t="str">
        <f>IF(M32-('Background data'!$I$3)&lt;=0,"",M32-('Background data'!$I$3))</f>
        <v/>
      </c>
      <c r="P32" s="25"/>
      <c r="Q32" s="33"/>
    </row>
    <row r="33" spans="2:17" x14ac:dyDescent="0.35">
      <c r="B33" s="133"/>
      <c r="C33" s="134"/>
      <c r="D33" s="135"/>
      <c r="E33" s="136"/>
      <c r="F33" s="27"/>
      <c r="G33" s="28"/>
      <c r="H33" s="29"/>
      <c r="I33" s="50" t="str">
        <f t="shared" si="0"/>
        <v/>
      </c>
      <c r="J33" s="51" t="str">
        <f t="shared" si="0"/>
        <v/>
      </c>
      <c r="K33" s="52" t="str">
        <f t="shared" si="0"/>
        <v/>
      </c>
      <c r="L33" s="31"/>
      <c r="M33" s="32"/>
      <c r="N33" s="44" t="str">
        <f>IF(L33-('Background data'!$I$2)&lt;=0,"",L33-('Background data'!$I$2))</f>
        <v/>
      </c>
      <c r="O33" s="30" t="str">
        <f>IF(M33-('Background data'!$I$3)&lt;=0,"",M33-('Background data'!$I$3))</f>
        <v/>
      </c>
      <c r="P33" s="25"/>
      <c r="Q33" s="33"/>
    </row>
    <row r="34" spans="2:17" x14ac:dyDescent="0.35">
      <c r="B34" s="133"/>
      <c r="C34" s="134"/>
      <c r="D34" s="135"/>
      <c r="E34" s="136"/>
      <c r="F34" s="27"/>
      <c r="G34" s="28"/>
      <c r="H34" s="29"/>
      <c r="I34" s="50" t="str">
        <f t="shared" si="0"/>
        <v/>
      </c>
      <c r="J34" s="51" t="str">
        <f t="shared" si="0"/>
        <v/>
      </c>
      <c r="K34" s="52" t="str">
        <f t="shared" si="0"/>
        <v/>
      </c>
      <c r="L34" s="31"/>
      <c r="M34" s="32"/>
      <c r="N34" s="44" t="str">
        <f>IF(L34-('Background data'!$I$2)&lt;=0,"",L34-('Background data'!$I$2))</f>
        <v/>
      </c>
      <c r="O34" s="30" t="str">
        <f>IF(M34-('Background data'!$I$3)&lt;=0,"",M34-('Background data'!$I$3))</f>
        <v/>
      </c>
      <c r="P34" s="25"/>
      <c r="Q34" s="33"/>
    </row>
    <row r="35" spans="2:17" x14ac:dyDescent="0.35">
      <c r="B35" s="133"/>
      <c r="C35" s="134"/>
      <c r="D35" s="135"/>
      <c r="E35" s="136"/>
      <c r="F35" s="27"/>
      <c r="G35" s="28"/>
      <c r="H35" s="29"/>
      <c r="I35" s="50" t="str">
        <f t="shared" si="0"/>
        <v/>
      </c>
      <c r="J35" s="51" t="str">
        <f t="shared" si="0"/>
        <v/>
      </c>
      <c r="K35" s="52" t="str">
        <f t="shared" si="0"/>
        <v/>
      </c>
      <c r="L35" s="31"/>
      <c r="M35" s="32"/>
      <c r="N35" s="44" t="str">
        <f>IF(L35-('Background data'!$I$2)&lt;=0,"",L35-('Background data'!$I$2))</f>
        <v/>
      </c>
      <c r="O35" s="30" t="str">
        <f>IF(M35-('Background data'!$I$3)&lt;=0,"",M35-('Background data'!$I$3))</f>
        <v/>
      </c>
      <c r="P35" s="25"/>
      <c r="Q35" s="33"/>
    </row>
    <row r="36" spans="2:17" x14ac:dyDescent="0.35">
      <c r="B36" s="133"/>
      <c r="C36" s="134"/>
      <c r="D36" s="135"/>
      <c r="E36" s="136"/>
      <c r="F36" s="27"/>
      <c r="G36" s="28"/>
      <c r="H36" s="29"/>
      <c r="I36" s="50" t="str">
        <f t="shared" ref="I36:K48" si="1">IF(F36-17&lt;=0,"",F36-17)</f>
        <v/>
      </c>
      <c r="J36" s="51" t="str">
        <f t="shared" si="1"/>
        <v/>
      </c>
      <c r="K36" s="52" t="str">
        <f t="shared" si="1"/>
        <v/>
      </c>
      <c r="L36" s="31"/>
      <c r="M36" s="32"/>
      <c r="N36" s="44" t="str">
        <f>IF(L36-('Background data'!$I$2)&lt;=0,"",L36-('Background data'!$I$2))</f>
        <v/>
      </c>
      <c r="O36" s="30" t="str">
        <f>IF(M36-('Background data'!$I$3)&lt;=0,"",M36-('Background data'!$I$3))</f>
        <v/>
      </c>
      <c r="P36" s="25"/>
      <c r="Q36" s="33"/>
    </row>
    <row r="37" spans="2:17" x14ac:dyDescent="0.35">
      <c r="B37" s="133"/>
      <c r="C37" s="134"/>
      <c r="D37" s="135"/>
      <c r="E37" s="136"/>
      <c r="F37" s="27"/>
      <c r="G37" s="28"/>
      <c r="H37" s="29"/>
      <c r="I37" s="50" t="str">
        <f t="shared" si="1"/>
        <v/>
      </c>
      <c r="J37" s="51" t="str">
        <f t="shared" si="1"/>
        <v/>
      </c>
      <c r="K37" s="52" t="str">
        <f t="shared" si="1"/>
        <v/>
      </c>
      <c r="L37" s="31"/>
      <c r="M37" s="32"/>
      <c r="N37" s="44" t="str">
        <f>IF(L37-('Background data'!$I$2)&lt;=0,"",L37-('Background data'!$I$2))</f>
        <v/>
      </c>
      <c r="O37" s="30" t="str">
        <f>IF(M37-('Background data'!$I$3)&lt;=0,"",M37-('Background data'!$I$3))</f>
        <v/>
      </c>
      <c r="P37" s="25"/>
      <c r="Q37" s="33"/>
    </row>
    <row r="38" spans="2:17" x14ac:dyDescent="0.35">
      <c r="B38" s="133"/>
      <c r="C38" s="134"/>
      <c r="D38" s="135"/>
      <c r="E38" s="136"/>
      <c r="F38" s="27"/>
      <c r="G38" s="28"/>
      <c r="H38" s="29"/>
      <c r="I38" s="50" t="str">
        <f t="shared" si="1"/>
        <v/>
      </c>
      <c r="J38" s="51" t="str">
        <f t="shared" si="1"/>
        <v/>
      </c>
      <c r="K38" s="52" t="str">
        <f t="shared" si="1"/>
        <v/>
      </c>
      <c r="L38" s="31"/>
      <c r="M38" s="32"/>
      <c r="N38" s="44" t="str">
        <f>IF(L38-('Background data'!$I$2)&lt;=0,"",L38-('Background data'!$I$2))</f>
        <v/>
      </c>
      <c r="O38" s="30" t="str">
        <f>IF(M38-('Background data'!$I$3)&lt;=0,"",M38-('Background data'!$I$3))</f>
        <v/>
      </c>
      <c r="P38" s="25"/>
      <c r="Q38" s="33"/>
    </row>
    <row r="39" spans="2:17" x14ac:dyDescent="0.35">
      <c r="B39" s="133"/>
      <c r="C39" s="134"/>
      <c r="D39" s="135"/>
      <c r="E39" s="136"/>
      <c r="F39" s="27"/>
      <c r="G39" s="28"/>
      <c r="H39" s="29"/>
      <c r="I39" s="50" t="str">
        <f t="shared" si="1"/>
        <v/>
      </c>
      <c r="J39" s="51" t="str">
        <f t="shared" si="1"/>
        <v/>
      </c>
      <c r="K39" s="52" t="str">
        <f t="shared" si="1"/>
        <v/>
      </c>
      <c r="L39" s="31"/>
      <c r="M39" s="32"/>
      <c r="N39" s="44" t="str">
        <f>IF(L39-('Background data'!$I$2)&lt;=0,"",L39-('Background data'!$I$2))</f>
        <v/>
      </c>
      <c r="O39" s="30" t="str">
        <f>IF(M39-('Background data'!$I$3)&lt;=0,"",M39-('Background data'!$I$3))</f>
        <v/>
      </c>
      <c r="P39" s="25"/>
      <c r="Q39" s="33"/>
    </row>
    <row r="40" spans="2:17" x14ac:dyDescent="0.35">
      <c r="B40" s="133"/>
      <c r="C40" s="134"/>
      <c r="D40" s="135"/>
      <c r="E40" s="136"/>
      <c r="F40" s="27"/>
      <c r="G40" s="28"/>
      <c r="H40" s="29"/>
      <c r="I40" s="50" t="str">
        <f t="shared" si="1"/>
        <v/>
      </c>
      <c r="J40" s="51" t="str">
        <f t="shared" si="1"/>
        <v/>
      </c>
      <c r="K40" s="52" t="str">
        <f t="shared" si="1"/>
        <v/>
      </c>
      <c r="L40" s="31"/>
      <c r="M40" s="32"/>
      <c r="N40" s="44" t="str">
        <f>IF(L40-('Background data'!$I$2)&lt;=0,"",L40-('Background data'!$I$2))</f>
        <v/>
      </c>
      <c r="O40" s="30" t="str">
        <f>IF(M40-('Background data'!$I$3)&lt;=0,"",M40-('Background data'!$I$3))</f>
        <v/>
      </c>
      <c r="P40" s="25"/>
      <c r="Q40" s="33"/>
    </row>
    <row r="41" spans="2:17" x14ac:dyDescent="0.35">
      <c r="B41" s="133"/>
      <c r="C41" s="134"/>
      <c r="D41" s="135"/>
      <c r="E41" s="136"/>
      <c r="F41" s="27"/>
      <c r="G41" s="28"/>
      <c r="H41" s="29"/>
      <c r="I41" s="50" t="str">
        <f t="shared" si="1"/>
        <v/>
      </c>
      <c r="J41" s="51" t="str">
        <f t="shared" si="1"/>
        <v/>
      </c>
      <c r="K41" s="52" t="str">
        <f t="shared" si="1"/>
        <v/>
      </c>
      <c r="L41" s="31"/>
      <c r="M41" s="32"/>
      <c r="N41" s="44" t="str">
        <f>IF(L41-('Background data'!$I$2)&lt;=0,"",L41-('Background data'!$I$2))</f>
        <v/>
      </c>
      <c r="O41" s="30" t="str">
        <f>IF(M41-('Background data'!$I$3)&lt;=0,"",M41-('Background data'!$I$3))</f>
        <v/>
      </c>
      <c r="P41" s="25"/>
      <c r="Q41" s="33"/>
    </row>
    <row r="42" spans="2:17" x14ac:dyDescent="0.35">
      <c r="B42" s="133"/>
      <c r="C42" s="134"/>
      <c r="D42" s="135"/>
      <c r="E42" s="136"/>
      <c r="F42" s="27"/>
      <c r="G42" s="28"/>
      <c r="H42" s="29"/>
      <c r="I42" s="50" t="str">
        <f t="shared" si="1"/>
        <v/>
      </c>
      <c r="J42" s="51" t="str">
        <f t="shared" si="1"/>
        <v/>
      </c>
      <c r="K42" s="52" t="str">
        <f t="shared" si="1"/>
        <v/>
      </c>
      <c r="L42" s="31"/>
      <c r="M42" s="32"/>
      <c r="N42" s="44" t="str">
        <f>IF(L42-('Background data'!$I$2)&lt;=0,"",L42-('Background data'!$I$2))</f>
        <v/>
      </c>
      <c r="O42" s="30" t="str">
        <f>IF(M42-('Background data'!$I$3)&lt;=0,"",M42-('Background data'!$I$3))</f>
        <v/>
      </c>
      <c r="P42" s="25"/>
      <c r="Q42" s="33"/>
    </row>
    <row r="43" spans="2:17" x14ac:dyDescent="0.35">
      <c r="B43" s="133"/>
      <c r="C43" s="134"/>
      <c r="D43" s="135"/>
      <c r="E43" s="136"/>
      <c r="F43" s="27"/>
      <c r="G43" s="28"/>
      <c r="H43" s="29"/>
      <c r="I43" s="50" t="str">
        <f t="shared" si="1"/>
        <v/>
      </c>
      <c r="J43" s="51" t="str">
        <f t="shared" si="1"/>
        <v/>
      </c>
      <c r="K43" s="52" t="str">
        <f t="shared" si="1"/>
        <v/>
      </c>
      <c r="L43" s="31"/>
      <c r="M43" s="32"/>
      <c r="N43" s="44" t="str">
        <f>IF(L43-('Background data'!$I$2)&lt;=0,"",L43-('Background data'!$I$2))</f>
        <v/>
      </c>
      <c r="O43" s="30" t="str">
        <f>IF(M43-('Background data'!$I$3)&lt;=0,"",M43-('Background data'!$I$3))</f>
        <v/>
      </c>
      <c r="P43" s="25"/>
      <c r="Q43" s="33"/>
    </row>
    <row r="44" spans="2:17" x14ac:dyDescent="0.35">
      <c r="B44" s="133"/>
      <c r="C44" s="134"/>
      <c r="D44" s="135"/>
      <c r="E44" s="136"/>
      <c r="F44" s="27"/>
      <c r="G44" s="28"/>
      <c r="H44" s="29"/>
      <c r="I44" s="50" t="str">
        <f t="shared" si="1"/>
        <v/>
      </c>
      <c r="J44" s="51" t="str">
        <f t="shared" si="1"/>
        <v/>
      </c>
      <c r="K44" s="52" t="str">
        <f t="shared" si="1"/>
        <v/>
      </c>
      <c r="L44" s="31"/>
      <c r="M44" s="32"/>
      <c r="N44" s="44" t="str">
        <f>IF(L44-('Background data'!$I$2)&lt;=0,"",L44-('Background data'!$I$2))</f>
        <v/>
      </c>
      <c r="O44" s="30" t="str">
        <f>IF(M44-('Background data'!$I$3)&lt;=0,"",M44-('Background data'!$I$3))</f>
        <v/>
      </c>
      <c r="P44" s="25"/>
      <c r="Q44" s="33"/>
    </row>
    <row r="45" spans="2:17" x14ac:dyDescent="0.35">
      <c r="B45" s="133"/>
      <c r="C45" s="134"/>
      <c r="D45" s="135"/>
      <c r="E45" s="136"/>
      <c r="F45" s="27"/>
      <c r="G45" s="28"/>
      <c r="H45" s="29"/>
      <c r="I45" s="50" t="str">
        <f t="shared" si="1"/>
        <v/>
      </c>
      <c r="J45" s="51" t="str">
        <f t="shared" si="1"/>
        <v/>
      </c>
      <c r="K45" s="52" t="str">
        <f t="shared" si="1"/>
        <v/>
      </c>
      <c r="L45" s="31"/>
      <c r="M45" s="32"/>
      <c r="N45" s="44" t="str">
        <f>IF(L45-('Background data'!$I$2)&lt;=0,"",L45-('Background data'!$I$2))</f>
        <v/>
      </c>
      <c r="O45" s="30" t="str">
        <f>IF(M45-('Background data'!$I$3)&lt;=0,"",M45-('Background data'!$I$3))</f>
        <v/>
      </c>
      <c r="P45" s="25"/>
      <c r="Q45" s="33"/>
    </row>
    <row r="46" spans="2:17" x14ac:dyDescent="0.35">
      <c r="B46" s="133"/>
      <c r="C46" s="134"/>
      <c r="D46" s="135"/>
      <c r="E46" s="136"/>
      <c r="F46" s="27"/>
      <c r="G46" s="28"/>
      <c r="H46" s="29"/>
      <c r="I46" s="50" t="str">
        <f t="shared" si="1"/>
        <v/>
      </c>
      <c r="J46" s="51" t="str">
        <f t="shared" si="1"/>
        <v/>
      </c>
      <c r="K46" s="52" t="str">
        <f t="shared" si="1"/>
        <v/>
      </c>
      <c r="L46" s="31"/>
      <c r="M46" s="32"/>
      <c r="N46" s="44" t="str">
        <f>IF(L46-('Background data'!$I$2)&lt;=0,"",L46-('Background data'!$I$2))</f>
        <v/>
      </c>
      <c r="O46" s="30" t="str">
        <f>IF(M46-('Background data'!$I$3)&lt;=0,"",M46-('Background data'!$I$3))</f>
        <v/>
      </c>
      <c r="P46" s="25"/>
      <c r="Q46" s="33"/>
    </row>
    <row r="47" spans="2:17" x14ac:dyDescent="0.35">
      <c r="B47" s="133"/>
      <c r="C47" s="134"/>
      <c r="D47" s="135"/>
      <c r="E47" s="136"/>
      <c r="F47" s="27"/>
      <c r="G47" s="28"/>
      <c r="H47" s="29"/>
      <c r="I47" s="50" t="str">
        <f t="shared" si="1"/>
        <v/>
      </c>
      <c r="J47" s="51" t="str">
        <f t="shared" si="1"/>
        <v/>
      </c>
      <c r="K47" s="52" t="str">
        <f t="shared" si="1"/>
        <v/>
      </c>
      <c r="L47" s="31"/>
      <c r="M47" s="32"/>
      <c r="N47" s="44" t="str">
        <f>IF(L47-('Background data'!$I$2)&lt;=0,"",L47-('Background data'!$I$2))</f>
        <v/>
      </c>
      <c r="O47" s="30" t="str">
        <f>IF(M47-('Background data'!$I$3)&lt;=0,"",M47-('Background data'!$I$3))</f>
        <v/>
      </c>
      <c r="P47" s="25"/>
      <c r="Q47" s="33"/>
    </row>
    <row r="48" spans="2:17" ht="15" thickBot="1" x14ac:dyDescent="0.4">
      <c r="B48" s="133"/>
      <c r="C48" s="134"/>
      <c r="D48" s="135"/>
      <c r="E48" s="136"/>
      <c r="F48" s="27"/>
      <c r="G48" s="28"/>
      <c r="H48" s="29"/>
      <c r="I48" s="50" t="str">
        <f t="shared" si="1"/>
        <v/>
      </c>
      <c r="J48" s="51" t="str">
        <f t="shared" si="1"/>
        <v/>
      </c>
      <c r="K48" s="52" t="str">
        <f t="shared" si="1"/>
        <v/>
      </c>
      <c r="L48" s="31"/>
      <c r="M48" s="32"/>
      <c r="N48" s="45" t="str">
        <f>IF(L48-('Background data'!$I$2)&lt;=0,"",L48-('Background data'!$I$2))</f>
        <v/>
      </c>
      <c r="O48" s="46" t="str">
        <f>IF(M48-('Background data'!$I$3)&lt;=0,"",M48-('Background data'!$I$3))</f>
        <v/>
      </c>
      <c r="P48" s="25"/>
      <c r="Q48" s="33"/>
    </row>
    <row r="49" spans="2:17" ht="16.5" thickBot="1" x14ac:dyDescent="0.45">
      <c r="B49" s="137" t="s">
        <v>140</v>
      </c>
      <c r="C49" s="138"/>
      <c r="D49" s="138"/>
      <c r="E49" s="138"/>
      <c r="F49" s="138"/>
      <c r="G49" s="138"/>
      <c r="H49" s="138"/>
      <c r="I49" s="138"/>
      <c r="J49" s="138"/>
      <c r="K49" s="138"/>
      <c r="L49" s="138"/>
      <c r="M49" s="138"/>
      <c r="N49" s="138"/>
      <c r="O49" s="138"/>
      <c r="P49" s="138"/>
      <c r="Q49" s="139"/>
    </row>
    <row r="50" spans="2:17" ht="15" thickBot="1" x14ac:dyDescent="0.4">
      <c r="B50" s="140" t="s">
        <v>141</v>
      </c>
      <c r="C50" s="141"/>
      <c r="D50" s="141"/>
      <c r="E50" s="141"/>
      <c r="F50" s="141"/>
      <c r="G50" s="142"/>
      <c r="H50" s="143" t="s">
        <v>142</v>
      </c>
      <c r="I50" s="142"/>
      <c r="J50" s="143" t="s">
        <v>141</v>
      </c>
      <c r="K50" s="141"/>
      <c r="L50" s="141"/>
      <c r="M50" s="141"/>
      <c r="N50" s="141"/>
      <c r="O50" s="142"/>
      <c r="P50" s="143" t="s">
        <v>142</v>
      </c>
      <c r="Q50" s="144"/>
    </row>
    <row r="51" spans="2:17" x14ac:dyDescent="0.35">
      <c r="B51" s="6"/>
      <c r="C51" s="6"/>
      <c r="D51" s="6"/>
      <c r="E51" s="6"/>
      <c r="F51" s="6"/>
      <c r="G51" s="6"/>
      <c r="H51" s="148"/>
      <c r="I51" s="149"/>
      <c r="J51" s="150"/>
      <c r="K51" s="146"/>
      <c r="L51" s="146"/>
      <c r="M51" s="146"/>
      <c r="N51" s="146"/>
      <c r="O51" s="147"/>
      <c r="P51" s="148"/>
      <c r="Q51" s="151"/>
    </row>
    <row r="52" spans="2:17" x14ac:dyDescent="0.35">
      <c r="B52" s="6"/>
      <c r="C52" s="6"/>
      <c r="D52" s="6"/>
      <c r="E52" s="6"/>
      <c r="F52" s="6"/>
      <c r="G52" s="6"/>
      <c r="H52" s="152"/>
      <c r="I52" s="153"/>
      <c r="J52" s="154"/>
      <c r="K52" s="155"/>
      <c r="L52" s="155"/>
      <c r="M52" s="155"/>
      <c r="N52" s="155"/>
      <c r="O52" s="156"/>
      <c r="P52" s="152"/>
      <c r="Q52" s="157"/>
    </row>
    <row r="53" spans="2:17" ht="15" thickBot="1" x14ac:dyDescent="0.4">
      <c r="B53" s="145"/>
      <c r="C53" s="146"/>
      <c r="D53" s="146"/>
      <c r="E53" s="146"/>
      <c r="F53" s="146"/>
      <c r="G53" s="147"/>
      <c r="H53" s="158"/>
      <c r="I53" s="159"/>
      <c r="J53" s="160"/>
      <c r="K53" s="161"/>
      <c r="L53" s="161"/>
      <c r="M53" s="161"/>
      <c r="N53" s="161"/>
      <c r="O53" s="162"/>
      <c r="P53" s="158"/>
      <c r="Q53" s="163"/>
    </row>
    <row r="54" spans="2:17" ht="15" thickBot="1" x14ac:dyDescent="0.4">
      <c r="B54" s="113"/>
      <c r="C54" s="114"/>
      <c r="D54" s="114"/>
      <c r="E54" s="114"/>
      <c r="F54" s="114"/>
      <c r="G54" s="114"/>
      <c r="H54" s="114"/>
      <c r="I54" s="114"/>
      <c r="J54" s="114"/>
      <c r="K54" s="115"/>
      <c r="L54" s="116" t="s">
        <v>143</v>
      </c>
      <c r="M54" s="117"/>
      <c r="N54" s="117"/>
      <c r="O54" s="118"/>
      <c r="P54" s="119">
        <f>SUM(H51,H52,H53,P51,P52,P53)</f>
        <v>0</v>
      </c>
      <c r="Q54" s="120"/>
    </row>
    <row r="55" spans="2:17" ht="15" thickBot="1" x14ac:dyDescent="0.4">
      <c r="B55" s="121"/>
      <c r="C55" s="121"/>
      <c r="D55" s="121"/>
      <c r="E55" s="121"/>
      <c r="F55" s="121"/>
      <c r="G55" s="121"/>
      <c r="H55" s="121"/>
      <c r="I55" s="121"/>
      <c r="J55" s="121"/>
      <c r="K55" s="121"/>
      <c r="L55" s="121"/>
      <c r="M55" s="121"/>
      <c r="N55" s="121"/>
      <c r="O55" s="121"/>
      <c r="P55" s="121"/>
      <c r="Q55" s="121"/>
    </row>
    <row r="56" spans="2:17" ht="16.5" thickBot="1" x14ac:dyDescent="0.45">
      <c r="B56" s="122" t="s">
        <v>17</v>
      </c>
      <c r="C56" s="123"/>
      <c r="D56" s="123"/>
      <c r="E56" s="123"/>
      <c r="F56" s="123"/>
      <c r="G56" s="123"/>
      <c r="H56" s="123"/>
      <c r="I56" s="123"/>
      <c r="J56" s="123"/>
      <c r="K56" s="123"/>
      <c r="L56" s="123"/>
      <c r="M56" s="123"/>
      <c r="N56" s="123"/>
      <c r="O56" s="123"/>
      <c r="P56" s="123"/>
      <c r="Q56" s="124"/>
    </row>
    <row r="57" spans="2:17" ht="81.75" customHeight="1" thickBot="1" x14ac:dyDescent="0.4">
      <c r="B57" s="125" t="s">
        <v>147</v>
      </c>
      <c r="C57" s="126"/>
      <c r="D57" s="126"/>
      <c r="E57" s="126"/>
      <c r="F57" s="126"/>
      <c r="G57" s="126"/>
      <c r="H57" s="126"/>
      <c r="I57" s="126"/>
      <c r="J57" s="126"/>
      <c r="K57" s="126"/>
      <c r="L57" s="126"/>
      <c r="M57" s="126"/>
      <c r="N57" s="127"/>
      <c r="O57" s="127"/>
      <c r="P57" s="127"/>
      <c r="Q57" s="128"/>
    </row>
    <row r="58" spans="2:17" ht="16.5" thickBot="1" x14ac:dyDescent="0.4">
      <c r="B58" s="129" t="s">
        <v>18</v>
      </c>
      <c r="C58" s="130"/>
      <c r="D58" s="131"/>
      <c r="E58" s="131"/>
      <c r="F58" s="131"/>
      <c r="G58" s="131"/>
      <c r="H58" s="131"/>
      <c r="I58" s="131"/>
      <c r="J58" s="131"/>
      <c r="K58" s="130" t="s">
        <v>19</v>
      </c>
      <c r="L58" s="130"/>
      <c r="M58" s="131"/>
      <c r="N58" s="131"/>
      <c r="O58" s="131"/>
      <c r="P58" s="131"/>
      <c r="Q58" s="132"/>
    </row>
    <row r="59" spans="2:17" ht="15" thickBot="1" x14ac:dyDescent="0.4">
      <c r="B59" s="89"/>
      <c r="C59" s="89"/>
      <c r="D59" s="89"/>
      <c r="E59" s="89"/>
      <c r="F59" s="89"/>
      <c r="G59" s="89"/>
      <c r="H59" s="89"/>
      <c r="I59" s="89"/>
      <c r="J59" s="89"/>
      <c r="K59" s="89"/>
      <c r="L59" s="89"/>
      <c r="M59" s="89"/>
      <c r="N59" s="89"/>
      <c r="O59" s="89"/>
      <c r="P59" s="89"/>
      <c r="Q59" s="89"/>
    </row>
    <row r="60" spans="2:17" x14ac:dyDescent="0.35">
      <c r="B60" s="86" t="s">
        <v>20</v>
      </c>
      <c r="C60" s="87"/>
      <c r="D60" s="87"/>
      <c r="E60" s="87"/>
      <c r="F60" s="87"/>
      <c r="G60" s="87"/>
      <c r="H60" s="87"/>
      <c r="I60" s="87"/>
      <c r="J60" s="87"/>
      <c r="K60" s="87"/>
      <c r="L60" s="87"/>
      <c r="M60" s="87"/>
      <c r="N60" s="87"/>
      <c r="O60" s="87"/>
      <c r="P60" s="87"/>
      <c r="Q60" s="88"/>
    </row>
    <row r="61" spans="2:17" x14ac:dyDescent="0.35">
      <c r="B61" s="93" t="s">
        <v>21</v>
      </c>
      <c r="C61" s="94"/>
      <c r="D61" s="95"/>
      <c r="E61" s="96"/>
      <c r="F61" s="96"/>
      <c r="G61" s="96"/>
      <c r="H61" s="96"/>
      <c r="I61" s="97"/>
      <c r="J61" s="34" t="s">
        <v>19</v>
      </c>
      <c r="K61" s="98"/>
      <c r="L61" s="98"/>
      <c r="M61" s="98"/>
      <c r="N61" s="98"/>
      <c r="O61" s="98"/>
      <c r="P61" s="98"/>
      <c r="Q61" s="99"/>
    </row>
    <row r="62" spans="2:17" ht="15" thickBot="1" x14ac:dyDescent="0.4">
      <c r="B62" s="100" t="s">
        <v>22</v>
      </c>
      <c r="C62" s="101"/>
      <c r="D62" s="102"/>
      <c r="E62" s="103"/>
      <c r="F62" s="103"/>
      <c r="G62" s="103"/>
      <c r="H62" s="104"/>
      <c r="I62" s="105" t="s">
        <v>23</v>
      </c>
      <c r="J62" s="105"/>
      <c r="K62" s="105"/>
      <c r="L62" s="105"/>
      <c r="M62" s="105"/>
      <c r="N62" s="105"/>
      <c r="O62" s="105"/>
      <c r="P62" s="105"/>
      <c r="Q62" s="106"/>
    </row>
    <row r="63" spans="2:17" x14ac:dyDescent="0.35">
      <c r="B63" s="86" t="s">
        <v>24</v>
      </c>
      <c r="C63" s="87"/>
      <c r="D63" s="87"/>
      <c r="E63" s="87"/>
      <c r="F63" s="87"/>
      <c r="G63" s="87"/>
      <c r="H63" s="87"/>
      <c r="I63" s="87"/>
      <c r="J63" s="87"/>
      <c r="K63" s="87"/>
      <c r="L63" s="87"/>
      <c r="M63" s="87"/>
      <c r="N63" s="87"/>
      <c r="O63" s="87"/>
      <c r="P63" s="87"/>
      <c r="Q63" s="88"/>
    </row>
    <row r="64" spans="2:17" x14ac:dyDescent="0.35">
      <c r="B64" s="83" t="s">
        <v>25</v>
      </c>
      <c r="C64" s="84"/>
      <c r="D64" s="84"/>
      <c r="E64" s="84"/>
      <c r="F64" s="85">
        <f>SUM(I20:I48)</f>
        <v>0</v>
      </c>
      <c r="G64" s="85"/>
      <c r="H64" s="90" t="s">
        <v>26</v>
      </c>
      <c r="I64" s="91"/>
      <c r="J64" s="91"/>
      <c r="K64" s="91"/>
      <c r="L64" s="91"/>
      <c r="M64" s="91"/>
      <c r="N64" s="91"/>
      <c r="O64" s="92"/>
      <c r="P64" s="56">
        <f>(F64*'Background data'!E2)</f>
        <v>0</v>
      </c>
      <c r="Q64" s="57"/>
    </row>
    <row r="65" spans="2:17" x14ac:dyDescent="0.35">
      <c r="B65" s="83" t="s">
        <v>27</v>
      </c>
      <c r="C65" s="84"/>
      <c r="D65" s="84"/>
      <c r="E65" s="84"/>
      <c r="F65" s="85">
        <f>SUM(J20:J48)</f>
        <v>0</v>
      </c>
      <c r="G65" s="85"/>
      <c r="H65" s="90" t="s">
        <v>28</v>
      </c>
      <c r="I65" s="91"/>
      <c r="J65" s="91"/>
      <c r="K65" s="91"/>
      <c r="L65" s="91"/>
      <c r="M65" s="91"/>
      <c r="N65" s="91"/>
      <c r="O65" s="92"/>
      <c r="P65" s="56">
        <f>(F65*'Background data'!E3)</f>
        <v>0</v>
      </c>
      <c r="Q65" s="57"/>
    </row>
    <row r="66" spans="2:17" x14ac:dyDescent="0.35">
      <c r="B66" s="83" t="s">
        <v>29</v>
      </c>
      <c r="C66" s="84"/>
      <c r="D66" s="84"/>
      <c r="E66" s="84"/>
      <c r="F66" s="85">
        <f>SUM(K20:K48)</f>
        <v>0</v>
      </c>
      <c r="G66" s="85"/>
      <c r="H66" s="90" t="s">
        <v>30</v>
      </c>
      <c r="I66" s="91"/>
      <c r="J66" s="91"/>
      <c r="K66" s="91"/>
      <c r="L66" s="91"/>
      <c r="M66" s="91"/>
      <c r="N66" s="91"/>
      <c r="O66" s="92"/>
      <c r="P66" s="56">
        <f>(F66*'Background data'!E4)</f>
        <v>0</v>
      </c>
      <c r="Q66" s="57"/>
    </row>
    <row r="67" spans="2:17" x14ac:dyDescent="0.35">
      <c r="B67" s="107" t="s">
        <v>144</v>
      </c>
      <c r="C67" s="108"/>
      <c r="D67" s="108"/>
      <c r="E67" s="109"/>
      <c r="F67" s="110">
        <f>+SUM(L20:L48,M20:M48)</f>
        <v>0</v>
      </c>
      <c r="G67" s="111"/>
      <c r="H67" s="90" t="s">
        <v>145</v>
      </c>
      <c r="I67" s="91"/>
      <c r="J67" s="91"/>
      <c r="K67" s="91"/>
      <c r="L67" s="91"/>
      <c r="M67" s="91"/>
      <c r="N67" s="91"/>
      <c r="O67" s="92"/>
      <c r="P67" s="110">
        <f>SUM(N20:N48,O20:O48)</f>
        <v>0</v>
      </c>
      <c r="Q67" s="112"/>
    </row>
    <row r="68" spans="2:17" x14ac:dyDescent="0.35">
      <c r="B68" s="35"/>
      <c r="C68" s="36"/>
      <c r="D68" s="36"/>
      <c r="E68" s="36"/>
      <c r="F68" s="37"/>
      <c r="G68" s="38"/>
      <c r="H68" s="90" t="s">
        <v>31</v>
      </c>
      <c r="I68" s="91"/>
      <c r="J68" s="91"/>
      <c r="K68" s="91"/>
      <c r="L68" s="91"/>
      <c r="M68" s="91"/>
      <c r="N68" s="91"/>
      <c r="O68" s="92"/>
      <c r="P68" s="56">
        <f>SUM(Q19:Q48)</f>
        <v>0</v>
      </c>
      <c r="Q68" s="57"/>
    </row>
    <row r="69" spans="2:17" x14ac:dyDescent="0.35">
      <c r="B69" s="53"/>
      <c r="C69" s="54"/>
      <c r="D69" s="54"/>
      <c r="E69" s="54"/>
      <c r="F69" s="54"/>
      <c r="G69" s="55"/>
      <c r="H69" s="90" t="s">
        <v>146</v>
      </c>
      <c r="I69" s="91"/>
      <c r="J69" s="91"/>
      <c r="K69" s="91"/>
      <c r="L69" s="91"/>
      <c r="M69" s="91"/>
      <c r="N69" s="91"/>
      <c r="O69" s="92"/>
      <c r="P69" s="56">
        <f>SUM(P54)</f>
        <v>0</v>
      </c>
      <c r="Q69" s="57"/>
    </row>
    <row r="70" spans="2:17" ht="15" thickBot="1" x14ac:dyDescent="0.4">
      <c r="B70" s="58"/>
      <c r="C70" s="59"/>
      <c r="D70" s="59"/>
      <c r="E70" s="59"/>
      <c r="F70" s="59"/>
      <c r="G70" s="59"/>
      <c r="H70" s="59"/>
      <c r="I70" s="59"/>
      <c r="J70" s="60"/>
      <c r="K70" s="167" t="s">
        <v>32</v>
      </c>
      <c r="L70" s="168"/>
      <c r="M70" s="168"/>
      <c r="N70" s="168"/>
      <c r="O70" s="169"/>
      <c r="P70" s="61">
        <f>SUM(P64:Q69)</f>
        <v>0</v>
      </c>
      <c r="Q70" s="62"/>
    </row>
  </sheetData>
  <sheetProtection algorithmName="SHA-512" hashValue="JunrA/0nZIle7nM9MIoqLpwNEZjKUUf/DOrDvC5gryn/35L1EbkTI7/tI87Ouaf4Wtrw10WMR5jRSROx4nRssA==" saltValue="UA8gzvkNWc0eCsS0EmM5bQ==" spinCount="100000" sheet="1" selectLockedCells="1"/>
  <mergeCells count="150">
    <mergeCell ref="H69:O69"/>
    <mergeCell ref="K70:O70"/>
    <mergeCell ref="B18:C19"/>
    <mergeCell ref="D18:E19"/>
    <mergeCell ref="F18:H18"/>
    <mergeCell ref="I18:K18"/>
    <mergeCell ref="L18:O18"/>
    <mergeCell ref="P18:Q18"/>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10:C10"/>
    <mergeCell ref="L10:M10"/>
    <mergeCell ref="N10:Q10"/>
    <mergeCell ref="B13:C13"/>
    <mergeCell ref="L13:M13"/>
    <mergeCell ref="N13:Q13"/>
    <mergeCell ref="B11:C11"/>
    <mergeCell ref="L11:M11"/>
    <mergeCell ref="N11:Q11"/>
    <mergeCell ref="B12:C12"/>
    <mergeCell ref="L12:M12"/>
    <mergeCell ref="N12:Q12"/>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47:C47"/>
    <mergeCell ref="D47:E47"/>
    <mergeCell ref="B48:C48"/>
    <mergeCell ref="D48:E48"/>
    <mergeCell ref="B49:Q49"/>
    <mergeCell ref="B50:G50"/>
    <mergeCell ref="H50:I50"/>
    <mergeCell ref="J50:O50"/>
    <mergeCell ref="P50:Q50"/>
    <mergeCell ref="B53:G53"/>
    <mergeCell ref="H51:I51"/>
    <mergeCell ref="J51:O51"/>
    <mergeCell ref="P51:Q51"/>
    <mergeCell ref="H52:I52"/>
    <mergeCell ref="J52:O52"/>
    <mergeCell ref="P52:Q52"/>
    <mergeCell ref="H53:I53"/>
    <mergeCell ref="J53:O53"/>
    <mergeCell ref="P53:Q53"/>
    <mergeCell ref="B54:K54"/>
    <mergeCell ref="L54:O54"/>
    <mergeCell ref="P54:Q54"/>
    <mergeCell ref="B55:Q55"/>
    <mergeCell ref="B56:Q56"/>
    <mergeCell ref="B57:Q57"/>
    <mergeCell ref="B58:C58"/>
    <mergeCell ref="D58:J58"/>
    <mergeCell ref="K58:L58"/>
    <mergeCell ref="M58:Q58"/>
    <mergeCell ref="B59:Q59"/>
    <mergeCell ref="B60:Q60"/>
    <mergeCell ref="H67:O67"/>
    <mergeCell ref="H68:O68"/>
    <mergeCell ref="B61:C61"/>
    <mergeCell ref="D61:I61"/>
    <mergeCell ref="K61:Q61"/>
    <mergeCell ref="B62:C62"/>
    <mergeCell ref="D62:H62"/>
    <mergeCell ref="I62:J62"/>
    <mergeCell ref="K62:Q62"/>
    <mergeCell ref="B67:E67"/>
    <mergeCell ref="F67:G67"/>
    <mergeCell ref="P67:Q67"/>
    <mergeCell ref="B64:E64"/>
    <mergeCell ref="F64:G64"/>
    <mergeCell ref="P64:Q64"/>
    <mergeCell ref="B65:E65"/>
    <mergeCell ref="F65:G65"/>
    <mergeCell ref="P65:Q65"/>
    <mergeCell ref="H64:O64"/>
    <mergeCell ref="H65:O65"/>
    <mergeCell ref="H66:O66"/>
    <mergeCell ref="B69:G69"/>
    <mergeCell ref="P69:Q69"/>
    <mergeCell ref="B70:J70"/>
    <mergeCell ref="P70:Q70"/>
    <mergeCell ref="B17:Q17"/>
    <mergeCell ref="B2:Q3"/>
    <mergeCell ref="B4:Q4"/>
    <mergeCell ref="B5:Q5"/>
    <mergeCell ref="B6:Q6"/>
    <mergeCell ref="B7:Q7"/>
    <mergeCell ref="B8:Q8"/>
    <mergeCell ref="B9:Q9"/>
    <mergeCell ref="B16:Q16"/>
    <mergeCell ref="D10:K10"/>
    <mergeCell ref="D11:K11"/>
    <mergeCell ref="D12:K12"/>
    <mergeCell ref="D13:K13"/>
    <mergeCell ref="D14:Q15"/>
    <mergeCell ref="B14:C15"/>
    <mergeCell ref="B66:E66"/>
    <mergeCell ref="F66:G66"/>
    <mergeCell ref="P66:Q66"/>
    <mergeCell ref="P68:Q68"/>
    <mergeCell ref="B63:Q63"/>
  </mergeCells>
  <dataValidations count="2">
    <dataValidation type="decimal" operator="lessThan" allowBlank="1" showInputMessage="1" showErrorMessage="1" sqref="I20:O48" xr:uid="{86EFA591-A2A2-48C4-85E8-E8F10D42C071}">
      <formula1>106</formula1>
    </dataValidation>
    <dataValidation type="list" allowBlank="1" showInputMessage="1" showErrorMessage="1" sqref="P20:P48" xr:uid="{D55FDC57-BCE9-48B2-BD3A-1043E14C8999}">
      <formula1>"ULEZ, Dart Charge, Congestion, IOW Ferry"</formula1>
    </dataValidation>
  </dataValidations>
  <hyperlinks>
    <hyperlink ref="B5" r:id="rId1" display="https://wessex.hee.nhs.uk/wp-admin/post.php?post=33578&amp;action=edit" xr:uid="{56C34494-F0C8-4467-A86B-3A8454792473}"/>
    <hyperlink ref="B5:M5" r:id="rId2" display="Employer Contact Details &amp; Note" xr:uid="{D21DCE53-914B-4C99-A286-2594B26A6D72}"/>
    <hyperlink ref="B7:M7" r:id="rId3" display="NHSE South East – Relocation Expenses and Excess Travel" xr:uid="{02C7D55C-625D-4BE9-BE7A-57C1542AB893}"/>
    <hyperlink ref="B57:Q57" r:id="rId4" display="I declare that the information I have given on this form is correct and complete and that I have not claimed elsewhere for the expenses detailed on this form. I confirm that the claims made on this form are compliant with the NHS Terms and Conditions of Service Handbook.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96E57629-2F74-4EA9-AA02-14EFEA27A1D2}"/>
  </hyperlinks>
  <pageMargins left="0.7" right="0.7" top="0.75" bottom="0.75" header="0.3" footer="0.3"/>
  <pageSetup paperSize="9" scale="77" orientation="landscape" r:id="rId5"/>
  <rowBreaks count="2" manualBreakCount="2">
    <brk id="17" max="17" man="1"/>
    <brk id="54" max="1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C819C361-6BEB-4607-8EA0-2DB8F287D83D}">
          <x14:formula1>
            <xm:f>'Background data'!$B$2:$B$16</xm:f>
          </x14:formula1>
          <xm:sqref>N10:Q10</xm:sqref>
        </x14:dataValidation>
        <x14:dataValidation type="list" allowBlank="1" showInputMessage="1" showErrorMessage="1" xr:uid="{6F0FA3E0-76EB-4539-96A0-EB4346E70832}">
          <x14:formula1>
            <xm:f>'Background data'!$A$2:$A$75</xm:f>
          </x14:formula1>
          <xm:sqref>N11:Q11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405C-5B80-41B9-932E-02B6474E6C26}">
  <dimension ref="A1:I75"/>
  <sheetViews>
    <sheetView workbookViewId="0">
      <selection activeCell="F12" sqref="F12"/>
    </sheetView>
  </sheetViews>
  <sheetFormatPr defaultRowHeight="14.5" x14ac:dyDescent="0.35"/>
  <cols>
    <col min="1" max="1" width="74" customWidth="1"/>
    <col min="2" max="2" width="10.81640625" customWidth="1"/>
    <col min="4" max="4" width="24.26953125" customWidth="1"/>
    <col min="5" max="5" width="9.81640625" customWidth="1"/>
  </cols>
  <sheetData>
    <row r="1" spans="1:9" x14ac:dyDescent="0.35">
      <c r="A1" s="2" t="s">
        <v>37</v>
      </c>
      <c r="B1" s="2" t="s">
        <v>2</v>
      </c>
      <c r="D1" s="11" t="s">
        <v>127</v>
      </c>
      <c r="E1" s="12"/>
      <c r="H1" s="39" t="s">
        <v>151</v>
      </c>
    </row>
    <row r="2" spans="1:9" ht="16" x14ac:dyDescent="0.35">
      <c r="A2" s="3" t="s">
        <v>38</v>
      </c>
      <c r="B2" s="4" t="s">
        <v>39</v>
      </c>
      <c r="D2" s="1" t="s">
        <v>128</v>
      </c>
      <c r="E2" s="13">
        <v>0.3</v>
      </c>
      <c r="H2" s="40" t="s">
        <v>149</v>
      </c>
      <c r="I2" s="41">
        <v>3.7</v>
      </c>
    </row>
    <row r="3" spans="1:9" ht="16" x14ac:dyDescent="0.35">
      <c r="A3" s="3" t="s">
        <v>40</v>
      </c>
      <c r="B3" s="4" t="s">
        <v>41</v>
      </c>
      <c r="D3" s="1" t="s">
        <v>129</v>
      </c>
      <c r="E3" s="13">
        <v>0.3</v>
      </c>
      <c r="H3" s="40" t="s">
        <v>150</v>
      </c>
      <c r="I3" s="41">
        <v>3</v>
      </c>
    </row>
    <row r="4" spans="1:9" ht="16" x14ac:dyDescent="0.35">
      <c r="A4" s="3" t="s">
        <v>42</v>
      </c>
      <c r="B4" s="4" t="s">
        <v>43</v>
      </c>
      <c r="D4" s="1" t="s">
        <v>130</v>
      </c>
      <c r="E4" s="13">
        <v>0.2</v>
      </c>
    </row>
    <row r="5" spans="1:9" ht="16" x14ac:dyDescent="0.35">
      <c r="A5" s="5" t="s">
        <v>44</v>
      </c>
      <c r="B5" s="4" t="s">
        <v>45</v>
      </c>
    </row>
    <row r="6" spans="1:9" ht="16" x14ac:dyDescent="0.35">
      <c r="A6" s="7" t="s">
        <v>46</v>
      </c>
      <c r="B6" s="4" t="s">
        <v>47</v>
      </c>
    </row>
    <row r="7" spans="1:9" ht="16" x14ac:dyDescent="0.35">
      <c r="A7" s="3" t="s">
        <v>48</v>
      </c>
      <c r="B7" s="4" t="s">
        <v>49</v>
      </c>
    </row>
    <row r="8" spans="1:9" ht="16" x14ac:dyDescent="0.35">
      <c r="A8" s="7" t="s">
        <v>50</v>
      </c>
      <c r="B8" s="4" t="s">
        <v>51</v>
      </c>
    </row>
    <row r="9" spans="1:9" ht="16" x14ac:dyDescent="0.35">
      <c r="A9" s="8" t="s">
        <v>52</v>
      </c>
      <c r="B9" s="4" t="s">
        <v>53</v>
      </c>
    </row>
    <row r="10" spans="1:9" ht="16" x14ac:dyDescent="0.35">
      <c r="A10" s="7" t="s">
        <v>54</v>
      </c>
      <c r="B10" s="4" t="s">
        <v>55</v>
      </c>
    </row>
    <row r="11" spans="1:9" ht="16" x14ac:dyDescent="0.35">
      <c r="A11" s="7" t="s">
        <v>56</v>
      </c>
      <c r="B11" s="4" t="s">
        <v>57</v>
      </c>
    </row>
    <row r="12" spans="1:9" ht="16" x14ac:dyDescent="0.35">
      <c r="A12" s="3" t="s">
        <v>58</v>
      </c>
      <c r="B12" s="4" t="s">
        <v>59</v>
      </c>
    </row>
    <row r="13" spans="1:9" ht="16" x14ac:dyDescent="0.35">
      <c r="A13" s="3" t="s">
        <v>60</v>
      </c>
      <c r="B13" s="4" t="s">
        <v>61</v>
      </c>
    </row>
    <row r="14" spans="1:9" ht="16" x14ac:dyDescent="0.35">
      <c r="A14" s="7" t="s">
        <v>62</v>
      </c>
      <c r="B14" s="4" t="s">
        <v>63</v>
      </c>
    </row>
    <row r="15" spans="1:9" ht="16" x14ac:dyDescent="0.35">
      <c r="A15" s="7" t="s">
        <v>64</v>
      </c>
      <c r="B15" s="4" t="s">
        <v>65</v>
      </c>
    </row>
    <row r="16" spans="1:9" ht="16" x14ac:dyDescent="0.35">
      <c r="A16" s="7" t="s">
        <v>66</v>
      </c>
      <c r="B16" s="4" t="s">
        <v>67</v>
      </c>
    </row>
    <row r="17" spans="1:2" ht="16" x14ac:dyDescent="0.35">
      <c r="A17" s="7" t="s">
        <v>68</v>
      </c>
      <c r="B17" s="6"/>
    </row>
    <row r="18" spans="1:2" ht="16" x14ac:dyDescent="0.35">
      <c r="A18" s="7" t="s">
        <v>69</v>
      </c>
      <c r="B18" s="6"/>
    </row>
    <row r="19" spans="1:2" ht="16" x14ac:dyDescent="0.35">
      <c r="A19" s="3" t="s">
        <v>70</v>
      </c>
      <c r="B19" s="6"/>
    </row>
    <row r="20" spans="1:2" ht="16" x14ac:dyDescent="0.4">
      <c r="A20" s="9" t="s">
        <v>71</v>
      </c>
      <c r="B20" s="6"/>
    </row>
    <row r="21" spans="1:2" ht="16" x14ac:dyDescent="0.4">
      <c r="A21" s="9" t="s">
        <v>72</v>
      </c>
      <c r="B21" s="6"/>
    </row>
    <row r="22" spans="1:2" ht="16" x14ac:dyDescent="0.35">
      <c r="A22" s="3" t="s">
        <v>73</v>
      </c>
      <c r="B22" s="6"/>
    </row>
    <row r="23" spans="1:2" x14ac:dyDescent="0.35">
      <c r="A23" s="4" t="s">
        <v>74</v>
      </c>
      <c r="B23" s="6"/>
    </row>
    <row r="24" spans="1:2" x14ac:dyDescent="0.35">
      <c r="A24" s="4" t="s">
        <v>75</v>
      </c>
      <c r="B24" s="6"/>
    </row>
    <row r="25" spans="1:2" x14ac:dyDescent="0.35">
      <c r="A25" s="4" t="s">
        <v>76</v>
      </c>
      <c r="B25" s="6"/>
    </row>
    <row r="26" spans="1:2" ht="16" x14ac:dyDescent="0.35">
      <c r="A26" s="7" t="s">
        <v>77</v>
      </c>
      <c r="B26" s="6"/>
    </row>
    <row r="27" spans="1:2" ht="16" x14ac:dyDescent="0.35">
      <c r="A27" s="3" t="s">
        <v>78</v>
      </c>
      <c r="B27" s="6"/>
    </row>
    <row r="28" spans="1:2" ht="16" x14ac:dyDescent="0.35">
      <c r="A28" s="7" t="s">
        <v>79</v>
      </c>
      <c r="B28" s="6"/>
    </row>
    <row r="29" spans="1:2" ht="16" x14ac:dyDescent="0.35">
      <c r="A29" s="7" t="s">
        <v>80</v>
      </c>
      <c r="B29" s="6"/>
    </row>
    <row r="30" spans="1:2" ht="16" x14ac:dyDescent="0.35">
      <c r="A30" s="7" t="s">
        <v>81</v>
      </c>
      <c r="B30" s="6"/>
    </row>
    <row r="31" spans="1:2" ht="16" x14ac:dyDescent="0.35">
      <c r="A31" s="7" t="s">
        <v>82</v>
      </c>
      <c r="B31" s="6"/>
    </row>
    <row r="32" spans="1:2" ht="16" x14ac:dyDescent="0.35">
      <c r="A32" s="10" t="s">
        <v>83</v>
      </c>
      <c r="B32" s="6"/>
    </row>
    <row r="33" spans="1:2" ht="16" x14ac:dyDescent="0.35">
      <c r="A33" s="7" t="s">
        <v>84</v>
      </c>
      <c r="B33" s="6"/>
    </row>
    <row r="34" spans="1:2" ht="16" x14ac:dyDescent="0.35">
      <c r="A34" s="7" t="s">
        <v>85</v>
      </c>
      <c r="B34" s="6"/>
    </row>
    <row r="35" spans="1:2" ht="16" x14ac:dyDescent="0.35">
      <c r="A35" s="7" t="s">
        <v>86</v>
      </c>
      <c r="B35" s="6"/>
    </row>
    <row r="36" spans="1:2" ht="16" x14ac:dyDescent="0.35">
      <c r="A36" s="7" t="s">
        <v>87</v>
      </c>
      <c r="B36" s="6"/>
    </row>
    <row r="37" spans="1:2" ht="16" x14ac:dyDescent="0.35">
      <c r="A37" s="5" t="s">
        <v>88</v>
      </c>
      <c r="B37" s="6"/>
    </row>
    <row r="38" spans="1:2" ht="16" x14ac:dyDescent="0.35">
      <c r="A38" s="7" t="s">
        <v>89</v>
      </c>
      <c r="B38" s="6"/>
    </row>
    <row r="39" spans="1:2" ht="16" x14ac:dyDescent="0.35">
      <c r="A39" s="5" t="s">
        <v>90</v>
      </c>
      <c r="B39" s="6"/>
    </row>
    <row r="40" spans="1:2" ht="16" x14ac:dyDescent="0.35">
      <c r="A40" s="7" t="s">
        <v>91</v>
      </c>
      <c r="B40" s="6"/>
    </row>
    <row r="41" spans="1:2" ht="16" x14ac:dyDescent="0.35">
      <c r="A41" s="3" t="s">
        <v>92</v>
      </c>
      <c r="B41" s="6"/>
    </row>
    <row r="42" spans="1:2" ht="16" x14ac:dyDescent="0.35">
      <c r="A42" s="3" t="s">
        <v>93</v>
      </c>
      <c r="B42" s="6"/>
    </row>
    <row r="43" spans="1:2" ht="16" x14ac:dyDescent="0.35">
      <c r="A43" s="5" t="s">
        <v>94</v>
      </c>
      <c r="B43" s="6"/>
    </row>
    <row r="44" spans="1:2" ht="16" x14ac:dyDescent="0.35">
      <c r="A44" s="7" t="s">
        <v>95</v>
      </c>
      <c r="B44" s="6"/>
    </row>
    <row r="45" spans="1:2" ht="16" x14ac:dyDescent="0.35">
      <c r="A45" s="7" t="s">
        <v>96</v>
      </c>
      <c r="B45" s="6"/>
    </row>
    <row r="46" spans="1:2" ht="16" x14ac:dyDescent="0.35">
      <c r="A46" s="7" t="s">
        <v>97</v>
      </c>
      <c r="B46" s="6"/>
    </row>
    <row r="47" spans="1:2" ht="16" x14ac:dyDescent="0.35">
      <c r="A47" s="7" t="s">
        <v>98</v>
      </c>
      <c r="B47" s="6"/>
    </row>
    <row r="48" spans="1:2" ht="16" x14ac:dyDescent="0.35">
      <c r="A48" s="7" t="s">
        <v>99</v>
      </c>
      <c r="B48" s="6"/>
    </row>
    <row r="49" spans="1:2" ht="16" x14ac:dyDescent="0.35">
      <c r="A49" s="7" t="s">
        <v>100</v>
      </c>
      <c r="B49" s="6"/>
    </row>
    <row r="50" spans="1:2" ht="16" x14ac:dyDescent="0.35">
      <c r="A50" s="7" t="s">
        <v>101</v>
      </c>
      <c r="B50" s="6"/>
    </row>
    <row r="51" spans="1:2" ht="16" x14ac:dyDescent="0.35">
      <c r="A51" s="7" t="s">
        <v>102</v>
      </c>
      <c r="B51" s="6"/>
    </row>
    <row r="52" spans="1:2" ht="16" x14ac:dyDescent="0.35">
      <c r="A52" s="7" t="s">
        <v>103</v>
      </c>
      <c r="B52" s="6"/>
    </row>
    <row r="53" spans="1:2" ht="16" x14ac:dyDescent="0.35">
      <c r="A53" s="3" t="s">
        <v>104</v>
      </c>
      <c r="B53" s="6"/>
    </row>
    <row r="54" spans="1:2" x14ac:dyDescent="0.35">
      <c r="A54" s="4" t="s">
        <v>105</v>
      </c>
      <c r="B54" s="6"/>
    </row>
    <row r="55" spans="1:2" x14ac:dyDescent="0.35">
      <c r="A55" s="4" t="s">
        <v>106</v>
      </c>
      <c r="B55" s="6"/>
    </row>
    <row r="56" spans="1:2" x14ac:dyDescent="0.35">
      <c r="A56" s="4" t="s">
        <v>107</v>
      </c>
      <c r="B56" s="6"/>
    </row>
    <row r="57" spans="1:2" x14ac:dyDescent="0.35">
      <c r="A57" s="4" t="s">
        <v>108</v>
      </c>
      <c r="B57" s="6"/>
    </row>
    <row r="58" spans="1:2" ht="16" x14ac:dyDescent="0.35">
      <c r="A58" s="7" t="s">
        <v>109</v>
      </c>
      <c r="B58" s="6"/>
    </row>
    <row r="59" spans="1:2" ht="16" x14ac:dyDescent="0.35">
      <c r="A59" s="7" t="s">
        <v>110</v>
      </c>
      <c r="B59" s="6"/>
    </row>
    <row r="60" spans="1:2" x14ac:dyDescent="0.35">
      <c r="A60" s="4" t="s">
        <v>111</v>
      </c>
      <c r="B60" s="6"/>
    </row>
    <row r="61" spans="1:2" ht="16" x14ac:dyDescent="0.35">
      <c r="A61" s="7" t="s">
        <v>112</v>
      </c>
      <c r="B61" s="6"/>
    </row>
    <row r="62" spans="1:2" ht="16" x14ac:dyDescent="0.35">
      <c r="A62" s="7" t="s">
        <v>113</v>
      </c>
      <c r="B62" s="6"/>
    </row>
    <row r="63" spans="1:2" ht="16" x14ac:dyDescent="0.35">
      <c r="A63" s="7" t="s">
        <v>114</v>
      </c>
      <c r="B63" s="6"/>
    </row>
    <row r="64" spans="1:2" ht="16" x14ac:dyDescent="0.35">
      <c r="A64" s="7" t="s">
        <v>115</v>
      </c>
      <c r="B64" s="6"/>
    </row>
    <row r="65" spans="1:2" ht="16" x14ac:dyDescent="0.35">
      <c r="A65" s="7" t="s">
        <v>116</v>
      </c>
      <c r="B65" s="6"/>
    </row>
    <row r="66" spans="1:2" ht="16" x14ac:dyDescent="0.35">
      <c r="A66" s="5" t="s">
        <v>117</v>
      </c>
      <c r="B66" s="6"/>
    </row>
    <row r="67" spans="1:2" ht="16" x14ac:dyDescent="0.35">
      <c r="A67" s="7" t="s">
        <v>118</v>
      </c>
      <c r="B67" s="6"/>
    </row>
    <row r="68" spans="1:2" ht="16" x14ac:dyDescent="0.35">
      <c r="A68" s="7" t="s">
        <v>119</v>
      </c>
      <c r="B68" s="6"/>
    </row>
    <row r="69" spans="1:2" x14ac:dyDescent="0.35">
      <c r="A69" s="4" t="s">
        <v>120</v>
      </c>
      <c r="B69" s="6"/>
    </row>
    <row r="70" spans="1:2" ht="16" x14ac:dyDescent="0.35">
      <c r="A70" s="7" t="s">
        <v>121</v>
      </c>
      <c r="B70" s="6"/>
    </row>
    <row r="71" spans="1:2" x14ac:dyDescent="0.35">
      <c r="A71" s="4" t="s">
        <v>122</v>
      </c>
      <c r="B71" s="6"/>
    </row>
    <row r="72" spans="1:2" ht="16" x14ac:dyDescent="0.35">
      <c r="A72" s="3" t="s">
        <v>123</v>
      </c>
      <c r="B72" s="6"/>
    </row>
    <row r="73" spans="1:2" ht="16" x14ac:dyDescent="0.35">
      <c r="A73" s="7" t="s">
        <v>124</v>
      </c>
      <c r="B73" s="6"/>
    </row>
    <row r="74" spans="1:2" ht="16" x14ac:dyDescent="0.35">
      <c r="A74" s="5" t="s">
        <v>125</v>
      </c>
      <c r="B74" s="6"/>
    </row>
    <row r="75" spans="1:2" ht="16" x14ac:dyDescent="0.35">
      <c r="A75" s="3" t="s">
        <v>126</v>
      </c>
      <c r="B75" s="6"/>
    </row>
  </sheetData>
  <sheetProtection algorithmName="SHA-512" hashValue="klEOw8NfzrKf/eeNpE6z0OmFan/rtySJpp/k7S9QDDIeQjJ2IZcE4fSkd3ejZkoZH6oFBYlOXgM5w2LG2prXkg==" saltValue="Fduf3DARo4wjocNmafqDOg==" spinCount="100000" sheet="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f2304f423a572cf6fc74085c51957ea">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9e3502a333995d3fef222276a799fa90"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cation xmlns="520f4a20-4746-48ff-b34c-a63b28e1f7b7" xsi:nil="true"/>
    <_ip_UnifiedCompliancePolicyUIAction xmlns="http://schemas.microsoft.com/sharepoint/v3" xsi:nil="true"/>
    <_Flow_SignoffStatus xmlns="520f4a20-4746-48ff-b34c-a63b28e1f7b7" xsi:nil="true"/>
    <_ip_UnifiedCompliancePolicyProperties xmlns="http://schemas.microsoft.com/sharepoint/v3" xsi:nil="true"/>
    <lcf76f155ced4ddcb4097134ff3c332f xmlns="520f4a20-4746-48ff-b34c-a63b28e1f7b7">
      <Terms xmlns="http://schemas.microsoft.com/office/infopath/2007/PartnerControls"/>
    </lcf76f155ced4ddcb4097134ff3c332f>
    <TaxCatchAll xmlns="ee8f4621-373f-452a-bc28-6047e1581cf9" xsi:nil="true"/>
  </documentManagement>
</p:properties>
</file>

<file path=customXml/itemProps1.xml><?xml version="1.0" encoding="utf-8"?>
<ds:datastoreItem xmlns:ds="http://schemas.openxmlformats.org/officeDocument/2006/customXml" ds:itemID="{DFE974A4-F161-46BA-B555-12AF32974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0f4a20-4746-48ff-b34c-a63b28e1f7b7"/>
    <ds:schemaRef ds:uri="ee8f4621-373f-452a-bc28-6047e1581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269BE-568F-4E5D-92F0-9F7D08B7D660}">
  <ds:schemaRefs>
    <ds:schemaRef ds:uri="http://schemas.microsoft.com/sharepoint/v3/contenttype/forms"/>
  </ds:schemaRefs>
</ds:datastoreItem>
</file>

<file path=customXml/itemProps3.xml><?xml version="1.0" encoding="utf-8"?>
<ds:datastoreItem xmlns:ds="http://schemas.openxmlformats.org/officeDocument/2006/customXml" ds:itemID="{8F596920-87D8-435C-A7AD-6C622FB7F055}">
  <ds:schemaRefs>
    <ds:schemaRef ds:uri="http://schemas.microsoft.com/office/2006/documentManagement/types"/>
    <ds:schemaRef ds:uri="http://www.w3.org/XML/1998/namespace"/>
    <ds:schemaRef ds:uri="http://schemas.microsoft.com/office/infopath/2007/PartnerControls"/>
    <ds:schemaRef ds:uri="http://purl.org/dc/dcmitype/"/>
    <ds:schemaRef ds:uri="ee8f4621-373f-452a-bc28-6047e1581cf9"/>
    <ds:schemaRef ds:uri="520f4a20-4746-48ff-b34c-a63b28e1f7b7"/>
    <ds:schemaRef ds:uri="http://schemas.microsoft.com/office/2006/metadata/properties"/>
    <ds:schemaRef ds:uri="http://purl.org/dc/elements/1.1/"/>
    <ds:schemaRef ds:uri="http://schemas.openxmlformats.org/package/2006/metadata/core-properties"/>
    <ds:schemaRef ds:uri="http://schemas.microsoft.com/sharepoint/v3"/>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Excess Mileage Form</vt:lpstr>
      <vt:lpstr>Background data</vt:lpstr>
      <vt:lpstr>'Excess Mileage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AVENALL, Jeff (NHS ENGLAND - T1510)</dc:creator>
  <cp:lastModifiedBy>AVENALL, Jeff (NHS ENGLAND)</cp:lastModifiedBy>
  <dcterms:created xsi:type="dcterms:W3CDTF">2024-07-02T21:50:15Z</dcterms:created>
  <dcterms:modified xsi:type="dcterms:W3CDTF">2026-05-18T15:26:13Z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